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SCD_rvalenzuela\1. Planes\Plan Anticorrup\2018\Doc.web\6. Planeación\6.4 Metas - Indic\"/>
    </mc:Choice>
  </mc:AlternateContent>
  <bookViews>
    <workbookView xWindow="0" yWindow="0" windowWidth="28800" windowHeight="10830" firstSheet="1" activeTab="1"/>
  </bookViews>
  <sheets>
    <sheet name="control reporte" sheetId="1" state="hidden" r:id="rId1"/>
    <sheet name="BSC" sheetId="2" r:id="rId2"/>
    <sheet name="Hoja1" sheetId="3" state="hidden" r:id="rId3"/>
  </sheets>
  <definedNames>
    <definedName name="_xlnm._FilterDatabase" localSheetId="1" hidden="1">BSC!$A$8:$U$43</definedName>
    <definedName name="_xlnm._FilterDatabase" localSheetId="0" hidden="1">'control reporte'!$A$1:$F$35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2" l="1"/>
  <c r="W41" i="2"/>
  <c r="V41" i="2"/>
  <c r="X41" i="2" s="1"/>
  <c r="V39" i="2"/>
  <c r="W40" i="2"/>
  <c r="V40" i="2"/>
  <c r="X40" i="2" s="1"/>
  <c r="W38" i="2"/>
  <c r="V38" i="2"/>
  <c r="W37" i="2"/>
  <c r="V37" i="2"/>
  <c r="X37" i="2" s="1"/>
  <c r="X35" i="2"/>
  <c r="V35" i="2"/>
  <c r="V34" i="2"/>
  <c r="X34" i="2" s="1"/>
  <c r="V33" i="2"/>
  <c r="X33" i="2" s="1"/>
  <c r="W31" i="2"/>
  <c r="V31" i="2"/>
  <c r="X31" i="2" s="1"/>
  <c r="W39" i="2" l="1"/>
  <c r="X39" i="2" s="1"/>
  <c r="X38" i="2"/>
  <c r="W29" i="2"/>
  <c r="V29" i="2"/>
  <c r="X27" i="2"/>
  <c r="W26" i="2"/>
  <c r="V26" i="2"/>
  <c r="X26" i="2" s="1"/>
  <c r="W25" i="2"/>
  <c r="V25" i="2"/>
  <c r="X25" i="2" s="1"/>
  <c r="W23" i="2"/>
  <c r="X23" i="2" s="1"/>
  <c r="V23" i="2"/>
  <c r="W22" i="2"/>
  <c r="V22" i="2"/>
  <c r="X22" i="2" s="1"/>
  <c r="W21" i="2"/>
  <c r="V21" i="2"/>
  <c r="W13" i="2"/>
  <c r="V13" i="2"/>
  <c r="V9" i="2"/>
  <c r="X21" i="2" l="1"/>
  <c r="X29" i="2"/>
  <c r="X13" i="2"/>
  <c r="U19" i="2"/>
  <c r="K19" i="2"/>
  <c r="W9" i="2" l="1"/>
  <c r="V11" i="2"/>
  <c r="W11" i="2"/>
  <c r="W18" i="2" l="1"/>
  <c r="V18" i="2"/>
  <c r="X18" i="2" s="1"/>
  <c r="W17" i="2" l="1"/>
  <c r="V17" i="2"/>
  <c r="W16" i="2"/>
  <c r="X16" i="2" s="1"/>
  <c r="V16" i="2"/>
  <c r="W15" i="2"/>
  <c r="V15" i="2"/>
  <c r="X15" i="2" s="1"/>
  <c r="W14" i="2"/>
  <c r="V14" i="2"/>
  <c r="X12" i="2"/>
  <c r="X11" i="2"/>
  <c r="X9" i="2"/>
  <c r="U20" i="2"/>
  <c r="P20" i="2"/>
  <c r="P19" i="2"/>
  <c r="X17" i="2" l="1"/>
  <c r="X14" i="2"/>
  <c r="I18" i="2"/>
  <c r="K18" i="2" s="1"/>
  <c r="K20" i="2"/>
  <c r="I17" i="2"/>
  <c r="K17" i="2" s="1"/>
  <c r="N17" i="2"/>
  <c r="P17" i="2" s="1"/>
  <c r="S17" i="2"/>
  <c r="U17" i="2" s="1"/>
  <c r="N18" i="2"/>
  <c r="P18" i="2" s="1"/>
  <c r="S18" i="2"/>
  <c r="U18" i="2" s="1"/>
  <c r="S31" i="2" l="1"/>
  <c r="U31" i="2" s="1"/>
  <c r="P31" i="2"/>
  <c r="K31" i="2"/>
  <c r="S30" i="2"/>
  <c r="U30" i="2" s="1"/>
  <c r="N30" i="2"/>
  <c r="P30" i="2" s="1"/>
  <c r="I30" i="2" l="1"/>
  <c r="K30" i="2" s="1"/>
  <c r="V30" i="2" s="1"/>
  <c r="X30" i="2" s="1"/>
  <c r="S29" i="2"/>
  <c r="U29" i="2" s="1"/>
  <c r="P29" i="2"/>
  <c r="K29" i="2"/>
  <c r="S42" i="2" l="1"/>
  <c r="U42" i="2" s="1"/>
  <c r="S25" i="2" l="1"/>
  <c r="U25" i="2" s="1"/>
  <c r="N25" i="2"/>
  <c r="P25" i="2" s="1"/>
  <c r="I25" i="2"/>
  <c r="K25" i="2" s="1"/>
  <c r="N16" i="2" l="1"/>
  <c r="P16" i="2" s="1"/>
  <c r="I16" i="2"/>
  <c r="K16" i="2" s="1"/>
  <c r="S15" i="2"/>
  <c r="U15" i="2" s="1"/>
  <c r="N15" i="2"/>
  <c r="P15" i="2" s="1"/>
  <c r="I15" i="2"/>
  <c r="K15" i="2" s="1"/>
  <c r="S14" i="2" l="1"/>
  <c r="U14" i="2" s="1"/>
  <c r="N14" i="2"/>
  <c r="P14" i="2" s="1"/>
  <c r="S13" i="2"/>
  <c r="U13" i="2" s="1"/>
  <c r="N13" i="2"/>
  <c r="P13" i="2" s="1"/>
  <c r="I13" i="2"/>
  <c r="K13" i="2" s="1"/>
  <c r="S12" i="2"/>
  <c r="U12" i="2" s="1"/>
  <c r="S10" i="2" l="1"/>
  <c r="U10" i="2" s="1"/>
  <c r="N10" i="2"/>
  <c r="P10" i="2" s="1"/>
  <c r="S9" i="2"/>
  <c r="U9" i="2" s="1"/>
  <c r="N9" i="2"/>
  <c r="P9" i="2" s="1"/>
  <c r="S11" i="2"/>
  <c r="U11" i="2" s="1"/>
  <c r="N11" i="2"/>
  <c r="P11" i="2" s="1"/>
  <c r="I11" i="2"/>
  <c r="K11" i="2" s="1"/>
  <c r="I10" i="2"/>
  <c r="K10" i="2" s="1"/>
  <c r="I9" i="2" l="1"/>
  <c r="K9" i="2" s="1"/>
  <c r="U41" i="2" l="1"/>
  <c r="N41" i="2"/>
  <c r="P41" i="2"/>
  <c r="K41" i="2"/>
  <c r="U40" i="2"/>
  <c r="N40" i="2"/>
  <c r="P40" i="2" s="1"/>
  <c r="K40" i="2"/>
  <c r="S37" i="2"/>
  <c r="U37" i="2" s="1"/>
  <c r="N37" i="2"/>
  <c r="P37" i="2" s="1"/>
  <c r="I37" i="2"/>
  <c r="K37" i="2" s="1"/>
  <c r="S27" i="2" l="1"/>
  <c r="U27" i="2" s="1"/>
  <c r="S23" i="2" l="1"/>
  <c r="U23" i="2" s="1"/>
  <c r="N23" i="2"/>
  <c r="P23" i="2" s="1"/>
  <c r="I23" i="2"/>
  <c r="K23" i="2" s="1"/>
  <c r="S22" i="2"/>
  <c r="U22" i="2" s="1"/>
  <c r="N22" i="2"/>
  <c r="P22" i="2" s="1"/>
  <c r="I22" i="2"/>
  <c r="K22" i="2" s="1"/>
  <c r="U26" i="2" l="1"/>
  <c r="N39" i="2" l="1"/>
  <c r="P39" i="2" s="1"/>
  <c r="I39" i="2"/>
  <c r="K39" i="2" s="1"/>
  <c r="U38" i="2"/>
  <c r="N38" i="2"/>
  <c r="P38" i="2" s="1"/>
  <c r="S33" i="2" l="1"/>
  <c r="U33" i="2" s="1"/>
  <c r="N33" i="2"/>
  <c r="P33" i="2" s="1"/>
  <c r="I33" i="2"/>
  <c r="K33" i="2" s="1"/>
  <c r="S35" i="2"/>
  <c r="U35" i="2" s="1"/>
  <c r="S34" i="2"/>
  <c r="U34" i="2" s="1"/>
  <c r="S21" i="2"/>
  <c r="U21" i="2" s="1"/>
  <c r="N21" i="2" l="1"/>
  <c r="I21" i="2"/>
  <c r="K21" i="2" s="1"/>
  <c r="N26" i="2" l="1"/>
  <c r="P26" i="2" s="1"/>
  <c r="I26" i="2"/>
  <c r="K26" i="2" s="1"/>
  <c r="N35" i="2"/>
  <c r="P35" i="2" s="1"/>
  <c r="I35" i="2"/>
  <c r="K35" i="2" s="1"/>
  <c r="N34" i="2"/>
  <c r="P34" i="2" s="1"/>
  <c r="I34" i="2"/>
  <c r="K34" i="2" s="1"/>
  <c r="J46" i="1" l="1"/>
</calcChain>
</file>

<file path=xl/comments1.xml><?xml version="1.0" encoding="utf-8"?>
<comments xmlns="http://schemas.openxmlformats.org/spreadsheetml/2006/main">
  <authors>
    <author>Natalia Gomez Lara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</rPr>
          <t>Natalia Gomez Lara:</t>
        </r>
        <r>
          <rPr>
            <sz val="9"/>
            <color indexed="81"/>
            <rFont val="Tahoma"/>
            <family val="2"/>
          </rPr>
          <t xml:space="preserve">
Para los 3 primeros hay que revisar la formula de cálculo ya que todo el año da 100 y las metas, y todos quieren que sean mensuales
Revisar con Rosalba</t>
        </r>
      </text>
    </comment>
  </commentList>
</comments>
</file>

<file path=xl/sharedStrings.xml><?xml version="1.0" encoding="utf-8"?>
<sst xmlns="http://schemas.openxmlformats.org/spreadsheetml/2006/main" count="407" uniqueCount="123">
  <si>
    <t>Variación en las Quejas y Reclamos allegadas al DASCD</t>
  </si>
  <si>
    <t>Porcentaje de PQRS contestados  dentro en los términos de Ley</t>
  </si>
  <si>
    <t>Nivel de percepción satisfactoria del servicio de atención al ciudadano</t>
  </si>
  <si>
    <t>Atención al Ciudadano</t>
  </si>
  <si>
    <t>% Ejecución plan de bienestar y Capacitación</t>
  </si>
  <si>
    <t>Índice de Ausentismo</t>
  </si>
  <si>
    <t>Gestión del Talento Humano</t>
  </si>
  <si>
    <t>Gestión Financiera</t>
  </si>
  <si>
    <t>Ejecución del Presupuesto de Funcionamiento</t>
  </si>
  <si>
    <t>Ejecución del Presupuesto de Inversión</t>
  </si>
  <si>
    <t>Porcentaje de presupuesto de Funcionamiento girado</t>
  </si>
  <si>
    <t>Porcentaje de presupuesto de Inversión girado</t>
  </si>
  <si>
    <t>Gestión Documental</t>
  </si>
  <si>
    <t>Ejecución del Plan Documental</t>
  </si>
  <si>
    <t>Gestión de las TIC´S</t>
  </si>
  <si>
    <t>Porcentaje de Requerimientos Atendidos</t>
  </si>
  <si>
    <t>Disponibilidad de los servicios tecnológicos</t>
  </si>
  <si>
    <t>Seguridad de la información</t>
  </si>
  <si>
    <t xml:space="preserve">Gestión de la Comunicación </t>
  </si>
  <si>
    <t>Cumplimiento del plan de comunicación</t>
  </si>
  <si>
    <t>Gestión de Recursos Físicos y Ambientales</t>
  </si>
  <si>
    <t>Porcentaje de cumplimiento de los planes de acción del PIGA</t>
  </si>
  <si>
    <t>Control y Seguimiento</t>
  </si>
  <si>
    <t>% planes de mejoramiento cerrados en el tiempo establecido</t>
  </si>
  <si>
    <t>% de cumplimiento del programa anual de auditorías</t>
  </si>
  <si>
    <t>Gestión contractual</t>
  </si>
  <si>
    <t>Cumplimiento plan de contratación</t>
  </si>
  <si>
    <t>Numero de cambios al plan de contratación</t>
  </si>
  <si>
    <t>Oportunidad en la atención a conceptos jurídicos</t>
  </si>
  <si>
    <t>Gestión Jurídica</t>
  </si>
  <si>
    <t>Gestión y Desarrollo del Capital Humano</t>
  </si>
  <si>
    <t>Servidores públicos distritales beneficiados con programas de capacitación por el proyecto de Inversión</t>
  </si>
  <si>
    <t>Servidores públicos distritales beneficiados con programas de capacitación por el proyecto de Funcionamiento</t>
  </si>
  <si>
    <t>Organización del Trabajo</t>
  </si>
  <si>
    <t>Atención a Conceptos técnicos en conformidad con el acuerdo distrital 199/2005</t>
  </si>
  <si>
    <t>Atención a Conceptualización sobre temas de gestión publica</t>
  </si>
  <si>
    <t>Atención a Asesorías</t>
  </si>
  <si>
    <t>Conceptualización sobre temas de gestión publica atendidos oportunamente</t>
  </si>
  <si>
    <t>Asesorías atendidas oportunamente</t>
  </si>
  <si>
    <t>Gerencia Estratégica</t>
  </si>
  <si>
    <t>% promedio de ejecución de los objetivos estratégicos</t>
  </si>
  <si>
    <t>% Materialización del Riesgo</t>
  </si>
  <si>
    <t>Enero</t>
  </si>
  <si>
    <t>Febrero</t>
  </si>
  <si>
    <t>Marzo</t>
  </si>
  <si>
    <t>Periodicidad</t>
  </si>
  <si>
    <t>Mensual</t>
  </si>
  <si>
    <t>Trimestral</t>
  </si>
  <si>
    <t>N.A.</t>
  </si>
  <si>
    <t>Proceso</t>
  </si>
  <si>
    <t>Indicador</t>
  </si>
  <si>
    <t>OK</t>
  </si>
  <si>
    <t>PEND</t>
  </si>
  <si>
    <t>% De Implementación del SG-SST</t>
  </si>
  <si>
    <t>Porcentaje de contratos atendidos oportunamente</t>
  </si>
  <si>
    <t>Numerador</t>
  </si>
  <si>
    <t>Denominador</t>
  </si>
  <si>
    <t>% Cumplimiento</t>
  </si>
  <si>
    <t>ENERO</t>
  </si>
  <si>
    <t>FEBRERO</t>
  </si>
  <si>
    <t>MARZO</t>
  </si>
  <si>
    <t>Resultado</t>
  </si>
  <si>
    <t>Control Interno</t>
  </si>
  <si>
    <t>Subdirección de Gestion Corporativa Y control discilinario</t>
  </si>
  <si>
    <t>Oficina Asesora de Planeación</t>
  </si>
  <si>
    <t>META</t>
  </si>
  <si>
    <t>Porcentaje de percepción satisfactoria del servicio de capacitación ofertado por el DASCD</t>
  </si>
  <si>
    <t>Área</t>
  </si>
  <si>
    <t>Beneficiarios de los programas de bienestar y reconocimiento por el proyecto de Funcionamiento</t>
  </si>
  <si>
    <t>Beneficiarios de los programas de bienestar y reconocimiento por el proyecto de Inversión</t>
  </si>
  <si>
    <t>Indicadores reportados</t>
  </si>
  <si>
    <t>Numero de empleos creados en entidades Distritales</t>
  </si>
  <si>
    <t>Subdirección Técnico - Juridica</t>
  </si>
  <si>
    <t>Subdirección Distrital de  Bienestar, desarrollo y desempeño</t>
  </si>
  <si>
    <t>N.A</t>
  </si>
  <si>
    <t xml:space="preserve">N.A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</si>
  <si>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Enmarcar la gestión por procesos en un sistema integrado aplicando el enfoque hacia el cliente, la mejora continua, y el enfoque basado en hechos y datos para la toma de decisiones como principales orientadores.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</si>
  <si>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Generar, entre los servidores públicos del DASCD, un alto grado de apropiación de los objetivos estratégicos y los objetivos del Sistema Integrado de Gestión (SIG), comprobando su cumplimiento a través de mecanismos de seguimiento y control eficaces.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</si>
  <si>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Satisfacer, los deseos y expectativas de los clientes, estableciendo el patrón de la calidad en la prestación del servicio.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</si>
  <si>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Establecer mecanismos de comunicación eficaces con los clientes y grupos de interés.</t>
    </r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</si>
  <si>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Respetar los derechos de los servidores públicos y los principios de la responsabilidad social.</t>
    </r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</si>
  <si>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Promover condiciones de trabajo que favorezcan el desarrollo integral y la calidad de vida de los servidores públicos gestionando eficazmente los riesgos asociados a la seguridad y salud en el trabajo.</t>
    </r>
  </si>
  <si>
    <r>
      <t>7.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Promover una cultura de prevención y autocuidado a través de programas individuales y colectivos. </t>
    </r>
  </si>
  <si>
    <r>
      <t>8.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Generar una cultura orientada al respeto y protección del medio ambiente enfocada en la racionalización y uso eficiente del consumo del agua, energía, papel y manejo de residuos.</t>
    </r>
  </si>
  <si>
    <r>
      <t>9.</t>
    </r>
    <r>
      <rPr>
        <b/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Desarrollar acciones que permitan evaluar y hacer seguimiento a la eficacia, eficiencia y efectividad de los procesos, en el marco de la normatividad vigente, de tal forma que se tomen las acciones pertinentes para el fortalecimiento del Sistema Integrado de Gestión y se afiance en el DASCD los principios de autocontrol, autorregulación y autogestión.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</si>
  <si>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Actuar de manera consecuente con herramientas preventivas derivadas de la Gestión del Riesgo.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</si>
  <si>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Asegurar la confidencialidad, disponibilidad e integridad de la información generada para llevar a cabo las diferentes actividades bajo los parámetros de la normatividad aplicable a la Seguridad de la Información.</t>
    </r>
  </si>
  <si>
    <t>3.    Satisfacer, los deseos y expectativas de los clientes, estableciendo el patrón de la calidad en la prestación del servicio.</t>
  </si>
  <si>
    <t>12. Promover el uso de tecnologías de la información y las comunicaciones para el desarrollo de los procesos del DASCD</t>
  </si>
  <si>
    <t>6.    Promover condiciones de trabajo que favorezcan el desarrollo integral y la calidad de vida de los servidores públicos gestionando eficazmente los riesgos asociados a la seguridad y salud en el trabajo.</t>
  </si>
  <si>
    <t>OBJETIVOS DEL SIG</t>
  </si>
  <si>
    <t>1.    Enmarcar la gestión por procesos en un sistema integrado aplicando el enfoque hacia el cliente, la mejora continua, y el enfoque basado en hechos y datos para la toma de decisiones como principales orientadores.</t>
  </si>
  <si>
    <t>11.  Asegurar la confidencialidad, disponibilidad e integridad de la información generada para llevar a cabo las diferentes actividades bajo los parámetros de la normatividad aplicable a la Seguridad de la Información.</t>
  </si>
  <si>
    <t>8.    Generar una cultura orientada al respeto y protección del medio ambiente enfocada en la racionalización y uso eficiente del consumo del agua, energía, papel y manejo de residuos.</t>
  </si>
  <si>
    <t>9.    Desarrollar acciones que permitan evaluar y hacer seguimiento a la eficacia, eficiencia y efectividad de los procesos, en el marco de la normatividad vigente, de tal forma que se tomen las acciones pertinentes para el fortalecimiento del Sistema Integrado de Gestión y se afiance en el DASCD los principios de autocontrol, autorregulación y autogestión.</t>
  </si>
  <si>
    <t>10.  Actuar de manera consecuente con herramientas preventivas derivadas de la Gestión del Riesgo.</t>
  </si>
  <si>
    <t xml:space="preserve">% Ejecución plan de Capacitación y Bienestar </t>
  </si>
  <si>
    <t xml:space="preserve">OBJETIVOS ESTRATÉGICOS </t>
  </si>
  <si>
    <t>Objetivo No.1: Contar con Talento Humano comprometido, competente y motivado.</t>
  </si>
  <si>
    <t>Objetivo No.2: Desarrollar una gestión por Procesos funcional y eficiente.</t>
  </si>
  <si>
    <t>Objetivo No. 3: Potencializar el uso Tics para el procesamiento de información de los servidores públicos.</t>
  </si>
  <si>
    <t>Objetivo No. 4: Diseñar e implementar una política pública integral de talento humano en el Distrito</t>
  </si>
  <si>
    <t>Objetivo No. 5: Diseñar e implementar mecanismos de Evaluación y Formación Integral</t>
  </si>
  <si>
    <t>Objetivo No. 6: Generar entidades Modernas a través de mecanismos de organización del trabajo.</t>
  </si>
  <si>
    <t>Objetivo No. 7: Promover Bienestar integral en los servidores públicos del distrito orientado a la felicidad laboral.</t>
  </si>
  <si>
    <t>Objetivo No. 8: Promover la meritocracia como base de selección para las diferentes formas de vinculación.</t>
  </si>
  <si>
    <t>Objetivo No. 9: Lograr un alto reconocimiento del servidor público Distrital y del DASCD en Bogotá y el País.</t>
  </si>
  <si>
    <t>Objetivo No. 10: Fortalecer el Desarrollo del Servicio Civil en el Distrito Capital.</t>
  </si>
  <si>
    <t>% de ejecucicuón de actividades del área contable</t>
  </si>
  <si>
    <t xml:space="preserve">Oportunidad en la presentación de estados, informes, reportes contables </t>
  </si>
  <si>
    <t xml:space="preserve">ACUMULADO </t>
  </si>
  <si>
    <t xml:space="preserve">Numerador </t>
  </si>
  <si>
    <t xml:space="preserve">Denominador </t>
  </si>
  <si>
    <t>ACUMULADO CORTE PRIMER TRIMESTRE</t>
  </si>
  <si>
    <t xml:space="preserve">Se creó a partir de Mayo </t>
  </si>
  <si>
    <t xml:space="preserve">Está en ajuste el indicador </t>
  </si>
  <si>
    <t xml:space="preserve">Se mide cada 4 meses </t>
  </si>
  <si>
    <t>DEPARTAMENTO ADMINISTRATIVO DEL SERVICO CIVIL DISTRITAL</t>
  </si>
  <si>
    <t>MACROPROCESO DIRECCIONAMIENTO INSTITUCIONAL</t>
  </si>
  <si>
    <t>CUADRO DE MANDO INTEGRAL - BALANCED SCORE CARD - INDICADORES 2018</t>
  </si>
  <si>
    <r>
      <rPr>
        <b/>
        <sz val="10"/>
        <color theme="1"/>
        <rFont val="Arial Narrow"/>
        <family val="2"/>
      </rPr>
      <t>PROCESO GERENCIA ESTRATEGICA</t>
    </r>
    <r>
      <rPr>
        <sz val="10"/>
        <color theme="1"/>
        <rFont val="Arial Narrow"/>
        <family val="2"/>
      </rPr>
      <t xml:space="preserve"> </t>
    </r>
  </si>
  <si>
    <t>OFICINA ASESORA DE PLANEACIÓN</t>
  </si>
  <si>
    <t>Fuente: Procesos del SIG - 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</si>
</sst>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[$$-2C0A]\ * #,##0.00_-;\-[$$-2C0A]\ * #,##0.00_-;_-[$$-2C0A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rgb="FF7F7F7F"/>
      <name val="Arial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70C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3" applyFont="1" applyAlignment="1">
      <alignment horizontal="center" vertical="center"/>
    </xf>
    <xf numFmtId="9" fontId="0" fillId="0" borderId="0" xfId="1" applyFon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12" xfId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37" xfId="1" applyFont="1" applyFill="1" applyBorder="1" applyAlignment="1">
      <alignment horizontal="center" vertical="center"/>
    </xf>
    <xf numFmtId="9" fontId="0" fillId="0" borderId="30" xfId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9" fontId="0" fillId="0" borderId="9" xfId="1" applyFon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9" fontId="0" fillId="0" borderId="22" xfId="1" applyFont="1" applyFill="1" applyBorder="1" applyAlignment="1">
      <alignment horizontal="center" vertical="center"/>
    </xf>
    <xf numFmtId="9" fontId="0" fillId="0" borderId="15" xfId="1" applyFont="1" applyFill="1" applyBorder="1" applyAlignment="1">
      <alignment horizontal="center" vertical="center"/>
    </xf>
    <xf numFmtId="9" fontId="0" fillId="0" borderId="14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9" fontId="0" fillId="0" borderId="17" xfId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 indent="5"/>
    </xf>
    <xf numFmtId="0" fontId="0" fillId="0" borderId="0" xfId="0" applyFont="1" applyAlignment="1">
      <alignment horizontal="left" vertical="center" wrapText="1" indent="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 indent="5"/>
    </xf>
    <xf numFmtId="0" fontId="2" fillId="2" borderId="4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9" fontId="0" fillId="4" borderId="9" xfId="1" applyFont="1" applyFill="1" applyBorder="1" applyAlignment="1">
      <alignment horizontal="center" vertical="center"/>
    </xf>
    <xf numFmtId="9" fontId="0" fillId="4" borderId="16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9" fontId="0" fillId="4" borderId="14" xfId="1" applyFont="1" applyFill="1" applyBorder="1" applyAlignment="1">
      <alignment horizontal="center" vertical="center"/>
    </xf>
    <xf numFmtId="9" fontId="0" fillId="4" borderId="17" xfId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9" fontId="0" fillId="4" borderId="22" xfId="1" applyFont="1" applyFill="1" applyBorder="1" applyAlignment="1">
      <alignment horizontal="center" vertical="center"/>
    </xf>
    <xf numFmtId="9" fontId="0" fillId="4" borderId="23" xfId="1" applyFont="1" applyFill="1" applyBorder="1" applyAlignment="1">
      <alignment horizontal="center" vertical="center"/>
    </xf>
    <xf numFmtId="9" fontId="0" fillId="4" borderId="24" xfId="1" applyFont="1" applyFill="1" applyBorder="1" applyAlignment="1">
      <alignment horizontal="center" vertical="center"/>
    </xf>
    <xf numFmtId="9" fontId="0" fillId="0" borderId="37" xfId="1" applyFont="1" applyBorder="1" applyAlignment="1">
      <alignment horizontal="center" vertical="center"/>
    </xf>
    <xf numFmtId="9" fontId="0" fillId="0" borderId="30" xfId="1" applyFont="1" applyBorder="1" applyAlignment="1">
      <alignment horizontal="center" vertical="center"/>
    </xf>
    <xf numFmtId="9" fontId="0" fillId="0" borderId="40" xfId="1" applyFont="1" applyBorder="1" applyAlignment="1">
      <alignment horizontal="center" vertical="center"/>
    </xf>
    <xf numFmtId="9" fontId="2" fillId="2" borderId="40" xfId="1" applyFont="1" applyFill="1" applyBorder="1" applyAlignment="1">
      <alignment horizontal="center" vertical="center" wrapText="1"/>
    </xf>
    <xf numFmtId="9" fontId="2" fillId="2" borderId="28" xfId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2" fillId="2" borderId="41" xfId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43" fontId="0" fillId="0" borderId="0" xfId="3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64" fontId="0" fillId="0" borderId="9" xfId="2" applyNumberFormat="1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1" fillId="11" borderId="54" xfId="0" applyFont="1" applyFill="1" applyBorder="1" applyAlignment="1">
      <alignment vertical="center"/>
    </xf>
    <xf numFmtId="0" fontId="11" fillId="11" borderId="0" xfId="0" applyFont="1" applyFill="1" applyBorder="1" applyAlignment="1">
      <alignment vertical="center"/>
    </xf>
    <xf numFmtId="0" fontId="11" fillId="11" borderId="55" xfId="0" applyFont="1" applyFill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3" fillId="11" borderId="54" xfId="0" applyFont="1" applyFill="1" applyBorder="1" applyAlignment="1">
      <alignment vertical="center"/>
    </xf>
    <xf numFmtId="0" fontId="13" fillId="11" borderId="0" xfId="0" applyFont="1" applyFill="1" applyBorder="1" applyAlignment="1">
      <alignment vertical="center"/>
    </xf>
    <xf numFmtId="0" fontId="13" fillId="11" borderId="55" xfId="0" applyFont="1" applyFill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9" fontId="0" fillId="0" borderId="43" xfId="1" applyFont="1" applyBorder="1" applyAlignment="1">
      <alignment horizontal="center" vertical="center"/>
    </xf>
    <xf numFmtId="9" fontId="0" fillId="0" borderId="43" xfId="1" applyFont="1" applyFill="1" applyBorder="1" applyAlignment="1">
      <alignment horizontal="center" vertical="center"/>
    </xf>
    <xf numFmtId="9" fontId="0" fillId="0" borderId="53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9" fontId="0" fillId="0" borderId="44" xfId="1" applyFont="1" applyBorder="1" applyAlignment="1">
      <alignment horizontal="center" vertical="center"/>
    </xf>
    <xf numFmtId="9" fontId="0" fillId="0" borderId="44" xfId="1" applyFont="1" applyFill="1" applyBorder="1" applyAlignment="1">
      <alignment horizontal="center" vertical="center"/>
    </xf>
    <xf numFmtId="9" fontId="0" fillId="0" borderId="57" xfId="1" applyFont="1" applyFill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9" fontId="0" fillId="5" borderId="10" xfId="1" applyFont="1" applyFill="1" applyBorder="1" applyAlignment="1">
      <alignment horizontal="center" vertical="center"/>
    </xf>
    <xf numFmtId="9" fontId="0" fillId="5" borderId="12" xfId="1" applyFont="1" applyFill="1" applyBorder="1" applyAlignment="1">
      <alignment horizontal="center" vertical="center"/>
    </xf>
    <xf numFmtId="9" fontId="0" fillId="5" borderId="15" xfId="1" applyFont="1" applyFill="1" applyBorder="1" applyAlignment="1">
      <alignment horizontal="center" vertical="center"/>
    </xf>
    <xf numFmtId="9" fontId="0" fillId="5" borderId="30" xfId="1" applyFont="1" applyFill="1" applyBorder="1" applyAlignment="1">
      <alignment horizontal="center" vertical="center"/>
    </xf>
    <xf numFmtId="9" fontId="0" fillId="5" borderId="24" xfId="1" applyFont="1" applyFill="1" applyBorder="1" applyAlignment="1">
      <alignment horizontal="center" vertical="center"/>
    </xf>
    <xf numFmtId="9" fontId="0" fillId="5" borderId="28" xfId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0" fillId="4" borderId="18" xfId="0" applyFill="1" applyBorder="1" applyAlignment="1">
      <alignment horizontal="center" vertical="center"/>
    </xf>
    <xf numFmtId="0" fontId="15" fillId="0" borderId="9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9" xfId="0" applyFont="1" applyFill="1" applyBorder="1" applyAlignment="1">
      <alignment horizontal="justify" vertical="center" wrapText="1"/>
    </xf>
    <xf numFmtId="0" fontId="15" fillId="0" borderId="14" xfId="0" applyFont="1" applyFill="1" applyBorder="1" applyAlignment="1">
      <alignment horizontal="justify" vertical="center" wrapText="1"/>
    </xf>
    <xf numFmtId="0" fontId="15" fillId="0" borderId="22" xfId="0" applyFont="1" applyBorder="1" applyAlignment="1">
      <alignment horizontal="justify" vertical="center" wrapText="1"/>
    </xf>
    <xf numFmtId="0" fontId="15" fillId="0" borderId="31" xfId="0" applyFont="1" applyFill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5" fillId="0" borderId="32" xfId="0" applyFont="1" applyFill="1" applyBorder="1" applyAlignment="1">
      <alignment horizontal="justify" vertical="center" wrapText="1"/>
    </xf>
    <xf numFmtId="0" fontId="15" fillId="0" borderId="33" xfId="0" applyFont="1" applyFill="1" applyBorder="1" applyAlignment="1">
      <alignment horizontal="justify" vertical="center" wrapText="1"/>
    </xf>
    <xf numFmtId="0" fontId="15" fillId="0" borderId="39" xfId="0" applyFont="1" applyFill="1" applyBorder="1" applyAlignment="1">
      <alignment horizontal="justify" vertical="center" wrapText="1"/>
    </xf>
    <xf numFmtId="0" fontId="15" fillId="0" borderId="49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48" xfId="0" applyFont="1" applyFill="1" applyBorder="1" applyAlignment="1">
      <alignment horizontal="justify" vertical="center" wrapText="1"/>
    </xf>
    <xf numFmtId="0" fontId="0" fillId="0" borderId="22" xfId="0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5" fillId="0" borderId="59" xfId="0" applyFont="1" applyFill="1" applyBorder="1" applyAlignment="1">
      <alignment horizontal="justify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0" fillId="4" borderId="5" xfId="1" applyFont="1" applyFill="1" applyBorder="1" applyAlignment="1">
      <alignment horizontal="center" vertical="center"/>
    </xf>
    <xf numFmtId="9" fontId="0" fillId="4" borderId="12" xfId="1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7" borderId="47" xfId="0" applyFont="1" applyFill="1" applyBorder="1" applyAlignment="1">
      <alignment horizontal="center" vertical="center" wrapText="1"/>
    </xf>
    <xf numFmtId="0" fontId="10" fillId="8" borderId="51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7" borderId="43" xfId="0" applyFont="1" applyFill="1" applyBorder="1" applyAlignment="1">
      <alignment horizontal="left" vertical="center" wrapText="1"/>
    </xf>
    <xf numFmtId="0" fontId="5" fillId="7" borderId="44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 wrapText="1"/>
    </xf>
    <xf numFmtId="0" fontId="5" fillId="12" borderId="44" xfId="0" applyFont="1" applyFill="1" applyBorder="1" applyAlignment="1">
      <alignment horizontal="left" vertical="center" wrapText="1"/>
    </xf>
    <xf numFmtId="0" fontId="5" fillId="12" borderId="27" xfId="0" applyFont="1" applyFill="1" applyBorder="1" applyAlignment="1">
      <alignment horizontal="left" vertical="center" wrapText="1"/>
    </xf>
    <xf numFmtId="0" fontId="5" fillId="12" borderId="43" xfId="0" applyFont="1" applyFill="1" applyBorder="1" applyAlignment="1">
      <alignment horizontal="left" vertical="center" wrapText="1"/>
    </xf>
    <xf numFmtId="0" fontId="5" fillId="9" borderId="18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left" vertical="center" wrapText="1"/>
    </xf>
    <xf numFmtId="0" fontId="5" fillId="10" borderId="19" xfId="0" applyFont="1" applyFill="1" applyBorder="1" applyAlignment="1">
      <alignment horizontal="left" vertic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3">
    <dxf>
      <font>
        <color auto="1"/>
      </font>
      <fill>
        <patternFill>
          <bgColor theme="9" tint="0.59996337778862885"/>
        </patternFill>
      </fill>
    </dxf>
    <dxf>
      <fill>
        <patternFill>
          <bgColor rgb="FFFB758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5A5A"/>
      <color rgb="FFFB7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1</xdr:row>
      <xdr:rowOff>81643</xdr:rowOff>
    </xdr:from>
    <xdr:to>
      <xdr:col>0</xdr:col>
      <xdr:colOff>1466169</xdr:colOff>
      <xdr:row>6</xdr:row>
      <xdr:rowOff>222818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272143"/>
          <a:ext cx="1452562" cy="1107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B20" sqref="B20"/>
    </sheetView>
  </sheetViews>
  <sheetFormatPr baseColWidth="10" defaultRowHeight="15" x14ac:dyDescent="0.25"/>
  <cols>
    <col min="1" max="1" width="26.5703125" style="4" bestFit="1" customWidth="1"/>
    <col min="2" max="2" width="100.5703125" style="4" bestFit="1" customWidth="1"/>
    <col min="3" max="3" width="20" style="4" customWidth="1"/>
    <col min="4" max="16384" width="11.42578125" style="4"/>
  </cols>
  <sheetData>
    <row r="1" spans="1:6" ht="18.75" x14ac:dyDescent="0.25">
      <c r="A1" s="3" t="s">
        <v>49</v>
      </c>
      <c r="B1" s="3" t="s">
        <v>50</v>
      </c>
      <c r="C1" s="3" t="s">
        <v>45</v>
      </c>
      <c r="D1" s="3" t="s">
        <v>42</v>
      </c>
      <c r="E1" s="3" t="s">
        <v>43</v>
      </c>
      <c r="F1" s="3" t="s">
        <v>44</v>
      </c>
    </row>
    <row r="2" spans="1:6" x14ac:dyDescent="0.25">
      <c r="A2" s="126" t="s">
        <v>3</v>
      </c>
      <c r="B2" s="2" t="s">
        <v>2</v>
      </c>
      <c r="C2" s="5" t="s">
        <v>46</v>
      </c>
      <c r="D2" s="5" t="s">
        <v>51</v>
      </c>
      <c r="E2" s="5" t="s">
        <v>51</v>
      </c>
      <c r="F2" s="5" t="s">
        <v>51</v>
      </c>
    </row>
    <row r="3" spans="1:6" x14ac:dyDescent="0.25">
      <c r="A3" s="127"/>
      <c r="B3" s="2" t="s">
        <v>0</v>
      </c>
      <c r="C3" s="5" t="s">
        <v>46</v>
      </c>
      <c r="D3" s="5" t="s">
        <v>51</v>
      </c>
      <c r="E3" s="5" t="s">
        <v>51</v>
      </c>
      <c r="F3" s="5" t="s">
        <v>51</v>
      </c>
    </row>
    <row r="4" spans="1:6" x14ac:dyDescent="0.25">
      <c r="A4" s="128"/>
      <c r="B4" s="2" t="s">
        <v>1</v>
      </c>
      <c r="C4" s="5" t="s">
        <v>46</v>
      </c>
      <c r="D4" s="5" t="s">
        <v>51</v>
      </c>
      <c r="E4" s="5" t="s">
        <v>51</v>
      </c>
      <c r="F4" s="5" t="s">
        <v>51</v>
      </c>
    </row>
    <row r="5" spans="1:6" x14ac:dyDescent="0.25">
      <c r="A5" s="126" t="s">
        <v>6</v>
      </c>
      <c r="B5" s="2" t="s">
        <v>4</v>
      </c>
      <c r="C5" s="5" t="s">
        <v>46</v>
      </c>
      <c r="D5" s="5" t="s">
        <v>51</v>
      </c>
      <c r="E5" s="5" t="s">
        <v>51</v>
      </c>
      <c r="F5" s="5" t="s">
        <v>51</v>
      </c>
    </row>
    <row r="6" spans="1:6" x14ac:dyDescent="0.25">
      <c r="A6" s="127"/>
      <c r="B6" s="2" t="s">
        <v>5</v>
      </c>
      <c r="C6" s="5" t="s">
        <v>46</v>
      </c>
      <c r="D6" s="5" t="s">
        <v>51</v>
      </c>
      <c r="E6" s="5" t="s">
        <v>51</v>
      </c>
      <c r="F6" s="5" t="s">
        <v>51</v>
      </c>
    </row>
    <row r="7" spans="1:6" x14ac:dyDescent="0.25">
      <c r="A7" s="128"/>
      <c r="B7" s="2" t="s">
        <v>53</v>
      </c>
      <c r="C7" s="5" t="s">
        <v>46</v>
      </c>
      <c r="D7" s="5" t="s">
        <v>51</v>
      </c>
      <c r="E7" s="5" t="s">
        <v>51</v>
      </c>
      <c r="F7" s="5" t="s">
        <v>51</v>
      </c>
    </row>
    <row r="8" spans="1:6" x14ac:dyDescent="0.25">
      <c r="A8" s="126" t="s">
        <v>7</v>
      </c>
      <c r="B8" s="2" t="s">
        <v>8</v>
      </c>
      <c r="C8" s="5" t="s">
        <v>46</v>
      </c>
      <c r="D8" s="5" t="s">
        <v>51</v>
      </c>
      <c r="E8" s="5" t="s">
        <v>51</v>
      </c>
      <c r="F8" s="5" t="s">
        <v>51</v>
      </c>
    </row>
    <row r="9" spans="1:6" x14ac:dyDescent="0.25">
      <c r="A9" s="127"/>
      <c r="B9" s="2" t="s">
        <v>9</v>
      </c>
      <c r="C9" s="5" t="s">
        <v>46</v>
      </c>
      <c r="D9" s="5" t="s">
        <v>51</v>
      </c>
      <c r="E9" s="5" t="s">
        <v>51</v>
      </c>
      <c r="F9" s="5" t="s">
        <v>51</v>
      </c>
    </row>
    <row r="10" spans="1:6" x14ac:dyDescent="0.25">
      <c r="A10" s="127"/>
      <c r="B10" s="2" t="s">
        <v>10</v>
      </c>
      <c r="C10" s="5" t="s">
        <v>46</v>
      </c>
      <c r="D10" s="5" t="s">
        <v>51</v>
      </c>
      <c r="E10" s="5" t="s">
        <v>51</v>
      </c>
      <c r="F10" s="5" t="s">
        <v>51</v>
      </c>
    </row>
    <row r="11" spans="1:6" x14ac:dyDescent="0.25">
      <c r="A11" s="128"/>
      <c r="B11" s="2" t="s">
        <v>11</v>
      </c>
      <c r="C11" s="5" t="s">
        <v>46</v>
      </c>
      <c r="D11" s="5" t="s">
        <v>51</v>
      </c>
      <c r="E11" s="5" t="s">
        <v>51</v>
      </c>
      <c r="F11" s="5" t="s">
        <v>51</v>
      </c>
    </row>
    <row r="12" spans="1:6" x14ac:dyDescent="0.25">
      <c r="A12" s="1" t="s">
        <v>12</v>
      </c>
      <c r="B12" s="2" t="s">
        <v>13</v>
      </c>
      <c r="C12" s="5" t="s">
        <v>46</v>
      </c>
      <c r="D12" s="5" t="s">
        <v>51</v>
      </c>
      <c r="E12" s="5" t="s">
        <v>51</v>
      </c>
      <c r="F12" s="5" t="s">
        <v>51</v>
      </c>
    </row>
    <row r="13" spans="1:6" x14ac:dyDescent="0.25">
      <c r="A13" s="126" t="s">
        <v>14</v>
      </c>
      <c r="B13" s="2" t="s">
        <v>15</v>
      </c>
      <c r="C13" s="5" t="s">
        <v>46</v>
      </c>
      <c r="D13" s="5" t="s">
        <v>51</v>
      </c>
      <c r="E13" s="5" t="s">
        <v>51</v>
      </c>
      <c r="F13" s="5" t="s">
        <v>51</v>
      </c>
    </row>
    <row r="14" spans="1:6" x14ac:dyDescent="0.25">
      <c r="A14" s="127"/>
      <c r="B14" s="2" t="s">
        <v>16</v>
      </c>
      <c r="C14" s="5" t="s">
        <v>46</v>
      </c>
      <c r="D14" s="5" t="s">
        <v>51</v>
      </c>
      <c r="E14" s="5" t="s">
        <v>51</v>
      </c>
      <c r="F14" s="5" t="s">
        <v>51</v>
      </c>
    </row>
    <row r="15" spans="1:6" x14ac:dyDescent="0.25">
      <c r="A15" s="128"/>
      <c r="B15" s="2" t="s">
        <v>17</v>
      </c>
      <c r="C15" s="5" t="s">
        <v>47</v>
      </c>
      <c r="D15" s="5" t="s">
        <v>48</v>
      </c>
      <c r="E15" s="5" t="s">
        <v>48</v>
      </c>
      <c r="F15" s="5" t="s">
        <v>51</v>
      </c>
    </row>
    <row r="16" spans="1:6" ht="30" customHeight="1" x14ac:dyDescent="0.25">
      <c r="A16" s="1" t="s">
        <v>18</v>
      </c>
      <c r="B16" s="2" t="s">
        <v>19</v>
      </c>
      <c r="C16" s="5" t="s">
        <v>46</v>
      </c>
      <c r="D16" s="5" t="s">
        <v>51</v>
      </c>
      <c r="E16" s="5" t="s">
        <v>51</v>
      </c>
      <c r="F16" s="5" t="s">
        <v>51</v>
      </c>
    </row>
    <row r="17" spans="1:6" ht="30" x14ac:dyDescent="0.25">
      <c r="A17" s="1" t="s">
        <v>20</v>
      </c>
      <c r="B17" s="2" t="s">
        <v>21</v>
      </c>
      <c r="C17" s="5" t="s">
        <v>46</v>
      </c>
      <c r="D17" s="5" t="s">
        <v>51</v>
      </c>
      <c r="E17" s="5" t="s">
        <v>51</v>
      </c>
      <c r="F17" s="5" t="s">
        <v>51</v>
      </c>
    </row>
    <row r="18" spans="1:6" x14ac:dyDescent="0.25">
      <c r="A18" s="126" t="s">
        <v>22</v>
      </c>
      <c r="B18" s="2" t="s">
        <v>23</v>
      </c>
      <c r="C18" s="5" t="s">
        <v>47</v>
      </c>
      <c r="D18" s="5" t="s">
        <v>48</v>
      </c>
      <c r="E18" s="5" t="s">
        <v>48</v>
      </c>
      <c r="F18" s="5" t="s">
        <v>51</v>
      </c>
    </row>
    <row r="19" spans="1:6" x14ac:dyDescent="0.25">
      <c r="A19" s="128"/>
      <c r="B19" s="2" t="s">
        <v>24</v>
      </c>
      <c r="C19" s="5" t="s">
        <v>47</v>
      </c>
      <c r="D19" s="5" t="s">
        <v>48</v>
      </c>
      <c r="E19" s="5" t="s">
        <v>48</v>
      </c>
      <c r="F19" s="5" t="s">
        <v>51</v>
      </c>
    </row>
    <row r="20" spans="1:6" x14ac:dyDescent="0.25">
      <c r="A20" s="126" t="s">
        <v>25</v>
      </c>
      <c r="B20" s="2" t="s">
        <v>26</v>
      </c>
      <c r="C20" s="5" t="s">
        <v>46</v>
      </c>
      <c r="D20" s="5" t="s">
        <v>51</v>
      </c>
      <c r="E20" s="5" t="s">
        <v>51</v>
      </c>
      <c r="F20" s="5" t="s">
        <v>51</v>
      </c>
    </row>
    <row r="21" spans="1:6" x14ac:dyDescent="0.25">
      <c r="A21" s="127"/>
      <c r="B21" s="2" t="s">
        <v>27</v>
      </c>
      <c r="C21" s="5" t="s">
        <v>46</v>
      </c>
      <c r="D21" s="5" t="s">
        <v>51</v>
      </c>
      <c r="E21" s="5" t="s">
        <v>51</v>
      </c>
      <c r="F21" s="5" t="s">
        <v>51</v>
      </c>
    </row>
    <row r="22" spans="1:6" x14ac:dyDescent="0.25">
      <c r="A22" s="128"/>
      <c r="B22" s="2" t="s">
        <v>54</v>
      </c>
      <c r="C22" s="5" t="s">
        <v>46</v>
      </c>
      <c r="D22" s="5" t="s">
        <v>51</v>
      </c>
      <c r="E22" s="5" t="s">
        <v>51</v>
      </c>
      <c r="F22" s="5" t="s">
        <v>51</v>
      </c>
    </row>
    <row r="23" spans="1:6" x14ac:dyDescent="0.25">
      <c r="A23" s="1" t="s">
        <v>29</v>
      </c>
      <c r="B23" s="2" t="s">
        <v>28</v>
      </c>
      <c r="C23" s="5" t="s">
        <v>46</v>
      </c>
      <c r="D23" s="5" t="s">
        <v>51</v>
      </c>
      <c r="E23" s="5" t="s">
        <v>51</v>
      </c>
      <c r="F23" s="5" t="s">
        <v>51</v>
      </c>
    </row>
    <row r="24" spans="1:6" x14ac:dyDescent="0.25">
      <c r="A24" s="126" t="s">
        <v>30</v>
      </c>
      <c r="B24" s="2" t="s">
        <v>66</v>
      </c>
      <c r="C24" s="5" t="s">
        <v>46</v>
      </c>
      <c r="D24" s="5" t="s">
        <v>52</v>
      </c>
      <c r="E24" s="5" t="s">
        <v>52</v>
      </c>
      <c r="F24" s="5" t="s">
        <v>52</v>
      </c>
    </row>
    <row r="25" spans="1:6" x14ac:dyDescent="0.25">
      <c r="A25" s="127"/>
      <c r="B25" s="2" t="s">
        <v>68</v>
      </c>
      <c r="C25" s="5" t="s">
        <v>46</v>
      </c>
      <c r="D25" s="5" t="s">
        <v>51</v>
      </c>
      <c r="E25" s="5" t="s">
        <v>51</v>
      </c>
      <c r="F25" s="5" t="s">
        <v>51</v>
      </c>
    </row>
    <row r="26" spans="1:6" x14ac:dyDescent="0.25">
      <c r="A26" s="127"/>
      <c r="B26" s="2" t="s">
        <v>69</v>
      </c>
      <c r="C26" s="5" t="s">
        <v>46</v>
      </c>
      <c r="D26" s="5" t="s">
        <v>51</v>
      </c>
      <c r="E26" s="5" t="s">
        <v>51</v>
      </c>
      <c r="F26" s="5" t="s">
        <v>51</v>
      </c>
    </row>
    <row r="27" spans="1:6" x14ac:dyDescent="0.25">
      <c r="A27" s="127"/>
      <c r="B27" s="2" t="s">
        <v>32</v>
      </c>
      <c r="C27" s="5" t="s">
        <v>46</v>
      </c>
      <c r="D27" s="5" t="s">
        <v>51</v>
      </c>
      <c r="E27" s="5" t="s">
        <v>51</v>
      </c>
      <c r="F27" s="5" t="s">
        <v>51</v>
      </c>
    </row>
    <row r="28" spans="1:6" x14ac:dyDescent="0.25">
      <c r="A28" s="128"/>
      <c r="B28" s="2" t="s">
        <v>31</v>
      </c>
      <c r="C28" s="5" t="s">
        <v>46</v>
      </c>
      <c r="D28" s="5" t="s">
        <v>51</v>
      </c>
      <c r="E28" s="5" t="s">
        <v>51</v>
      </c>
      <c r="F28" s="5" t="s">
        <v>51</v>
      </c>
    </row>
    <row r="29" spans="1:6" x14ac:dyDescent="0.25">
      <c r="A29" s="126" t="s">
        <v>33</v>
      </c>
      <c r="B29" s="2" t="s">
        <v>34</v>
      </c>
      <c r="C29" s="5" t="s">
        <v>47</v>
      </c>
      <c r="D29" s="5" t="s">
        <v>48</v>
      </c>
      <c r="E29" s="5" t="s">
        <v>48</v>
      </c>
      <c r="F29" s="5" t="s">
        <v>52</v>
      </c>
    </row>
    <row r="30" spans="1:6" x14ac:dyDescent="0.25">
      <c r="A30" s="127"/>
      <c r="B30" s="2" t="s">
        <v>35</v>
      </c>
      <c r="C30" s="5" t="s">
        <v>46</v>
      </c>
      <c r="D30" s="5" t="s">
        <v>52</v>
      </c>
      <c r="E30" s="5" t="s">
        <v>52</v>
      </c>
      <c r="F30" s="5" t="s">
        <v>52</v>
      </c>
    </row>
    <row r="31" spans="1:6" x14ac:dyDescent="0.25">
      <c r="A31" s="127"/>
      <c r="B31" s="2" t="s">
        <v>36</v>
      </c>
      <c r="C31" s="5" t="s">
        <v>46</v>
      </c>
      <c r="D31" s="5" t="s">
        <v>52</v>
      </c>
      <c r="E31" s="5" t="s">
        <v>52</v>
      </c>
      <c r="F31" s="5" t="s">
        <v>52</v>
      </c>
    </row>
    <row r="32" spans="1:6" x14ac:dyDescent="0.25">
      <c r="A32" s="127"/>
      <c r="B32" s="2" t="s">
        <v>37</v>
      </c>
      <c r="C32" s="5" t="s">
        <v>46</v>
      </c>
      <c r="D32" s="5" t="s">
        <v>52</v>
      </c>
      <c r="E32" s="5" t="s">
        <v>52</v>
      </c>
      <c r="F32" s="5" t="s">
        <v>52</v>
      </c>
    </row>
    <row r="33" spans="1:10" x14ac:dyDescent="0.25">
      <c r="A33" s="128"/>
      <c r="B33" s="2" t="s">
        <v>38</v>
      </c>
      <c r="C33" s="5" t="s">
        <v>46</v>
      </c>
      <c r="D33" s="5" t="s">
        <v>52</v>
      </c>
      <c r="E33" s="5" t="s">
        <v>52</v>
      </c>
      <c r="F33" s="5" t="s">
        <v>52</v>
      </c>
    </row>
    <row r="34" spans="1:10" x14ac:dyDescent="0.25">
      <c r="A34" s="126" t="s">
        <v>39</v>
      </c>
      <c r="B34" s="2" t="s">
        <v>40</v>
      </c>
      <c r="C34" s="5" t="s">
        <v>47</v>
      </c>
      <c r="D34" s="5" t="s">
        <v>48</v>
      </c>
      <c r="E34" s="5" t="s">
        <v>48</v>
      </c>
      <c r="F34" s="5" t="s">
        <v>51</v>
      </c>
    </row>
    <row r="35" spans="1:10" x14ac:dyDescent="0.25">
      <c r="A35" s="128"/>
      <c r="B35" s="2" t="s">
        <v>41</v>
      </c>
      <c r="C35" s="5" t="s">
        <v>46</v>
      </c>
      <c r="D35" s="5" t="s">
        <v>51</v>
      </c>
      <c r="E35" s="5" t="s">
        <v>51</v>
      </c>
      <c r="F35" s="5" t="s">
        <v>51</v>
      </c>
    </row>
    <row r="43" spans="1:10" x14ac:dyDescent="0.25">
      <c r="J43" s="4">
        <v>34</v>
      </c>
    </row>
    <row r="46" spans="1:10" x14ac:dyDescent="0.25">
      <c r="J46" s="37">
        <f>6/J43</f>
        <v>0.17647058823529413</v>
      </c>
    </row>
    <row r="51" spans="6:7" x14ac:dyDescent="0.25">
      <c r="F51" s="4" t="s">
        <v>70</v>
      </c>
      <c r="G51" s="38">
        <v>0.82</v>
      </c>
    </row>
  </sheetData>
  <autoFilter ref="A1:F35"/>
  <mergeCells count="9">
    <mergeCell ref="A24:A28"/>
    <mergeCell ref="A29:A33"/>
    <mergeCell ref="A34:A35"/>
    <mergeCell ref="A2:A4"/>
    <mergeCell ref="A5:A7"/>
    <mergeCell ref="A8:A11"/>
    <mergeCell ref="A13:A15"/>
    <mergeCell ref="A18:A19"/>
    <mergeCell ref="A20:A22"/>
  </mergeCells>
  <conditionalFormatting sqref="B1:B1048576">
    <cfRule type="duplicateValues" dxfId="2" priority="3"/>
  </conditionalFormatting>
  <conditionalFormatting sqref="D2:XFD35">
    <cfRule type="containsText" dxfId="1" priority="1" operator="containsText" text="PEND">
      <formula>NOT(ISERROR(SEARCH("PEND",D2)))</formula>
    </cfRule>
    <cfRule type="containsText" dxfId="0" priority="2" operator="containsText" text="OK">
      <formula>NOT(ISERROR(SEARCH("OK",D2)))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zoomScale="70" zoomScaleNormal="70" workbookViewId="0">
      <selection activeCell="AD10" sqref="AD10"/>
    </sheetView>
  </sheetViews>
  <sheetFormatPr baseColWidth="10" defaultRowHeight="15" x14ac:dyDescent="0.25"/>
  <cols>
    <col min="1" max="1" width="22.28515625" style="6" customWidth="1"/>
    <col min="2" max="2" width="28.140625" style="6" customWidth="1"/>
    <col min="3" max="3" width="34.28515625" style="72" customWidth="1"/>
    <col min="4" max="4" width="26.5703125" style="4" bestFit="1" customWidth="1"/>
    <col min="5" max="5" width="49.7109375" style="73" customWidth="1"/>
    <col min="6" max="6" width="15.7109375" style="4" customWidth="1"/>
    <col min="7" max="7" width="19.5703125" style="6" hidden="1" customWidth="1"/>
    <col min="8" max="8" width="21.42578125" style="6" hidden="1" customWidth="1"/>
    <col min="9" max="9" width="16.5703125" style="7" hidden="1" customWidth="1"/>
    <col min="10" max="10" width="9.28515625" style="7" hidden="1" customWidth="1"/>
    <col min="11" max="11" width="17.85546875" style="7" hidden="1" customWidth="1"/>
    <col min="12" max="12" width="18.85546875" style="6" hidden="1" customWidth="1"/>
    <col min="13" max="13" width="21.85546875" style="6" hidden="1" customWidth="1"/>
    <col min="14" max="14" width="16" style="7" hidden="1" customWidth="1"/>
    <col min="15" max="15" width="9.28515625" style="7" hidden="1" customWidth="1"/>
    <col min="16" max="16" width="20" style="7" hidden="1" customWidth="1"/>
    <col min="17" max="17" width="18.85546875" style="6" hidden="1" customWidth="1"/>
    <col min="18" max="18" width="21.42578125" style="6" hidden="1" customWidth="1"/>
    <col min="19" max="19" width="13" style="7" hidden="1" customWidth="1"/>
    <col min="20" max="20" width="9.28515625" style="7" hidden="1" customWidth="1"/>
    <col min="21" max="21" width="18.7109375" style="7" hidden="1" customWidth="1"/>
    <col min="22" max="22" width="22.42578125" style="107" customWidth="1"/>
    <col min="23" max="23" width="22.140625" style="107" customWidth="1"/>
    <col min="24" max="24" width="18.7109375" style="107" customWidth="1"/>
    <col min="25" max="16384" width="11.42578125" style="35"/>
  </cols>
  <sheetData>
    <row r="1" spans="1:24" ht="15.75" thickBot="1" x14ac:dyDescent="0.3"/>
    <row r="2" spans="1:24" x14ac:dyDescent="0.25">
      <c r="A2" s="149"/>
      <c r="B2" s="134" t="s">
        <v>117</v>
      </c>
      <c r="C2" s="135"/>
      <c r="D2" s="135"/>
      <c r="E2" s="135"/>
      <c r="F2" s="135"/>
      <c r="G2" s="135"/>
      <c r="H2" s="135"/>
      <c r="I2" s="135"/>
      <c r="J2" s="135"/>
      <c r="K2" s="136"/>
      <c r="L2" s="152"/>
      <c r="M2" s="152"/>
      <c r="N2" s="153"/>
      <c r="O2" s="153"/>
      <c r="P2" s="153"/>
      <c r="Q2" s="152"/>
      <c r="R2" s="152"/>
      <c r="S2" s="153"/>
      <c r="T2" s="153"/>
      <c r="U2" s="153"/>
      <c r="V2" s="154"/>
      <c r="W2" s="154"/>
      <c r="X2" s="155"/>
    </row>
    <row r="3" spans="1:24" x14ac:dyDescent="0.25">
      <c r="A3" s="150"/>
      <c r="B3" s="137" t="s">
        <v>118</v>
      </c>
      <c r="C3" s="138"/>
      <c r="D3" s="138"/>
      <c r="E3" s="138"/>
      <c r="F3" s="138"/>
      <c r="G3" s="138"/>
      <c r="H3" s="138"/>
      <c r="I3" s="138"/>
      <c r="J3" s="138"/>
      <c r="K3" s="139"/>
      <c r="L3" s="156"/>
      <c r="M3" s="156"/>
      <c r="N3" s="157"/>
      <c r="O3" s="157"/>
      <c r="P3" s="157"/>
      <c r="Q3" s="156"/>
      <c r="R3" s="156"/>
      <c r="S3" s="157"/>
      <c r="T3" s="157"/>
      <c r="U3" s="157"/>
      <c r="V3" s="138"/>
      <c r="W3" s="138"/>
      <c r="X3" s="139"/>
    </row>
    <row r="4" spans="1:24" x14ac:dyDescent="0.25">
      <c r="A4" s="150"/>
      <c r="B4" s="140" t="s">
        <v>120</v>
      </c>
      <c r="C4" s="141"/>
      <c r="D4" s="141"/>
      <c r="E4" s="141"/>
      <c r="F4" s="141"/>
      <c r="G4" s="141"/>
      <c r="H4" s="141"/>
      <c r="I4" s="141"/>
      <c r="J4" s="141"/>
      <c r="K4" s="142"/>
      <c r="L4" s="156"/>
      <c r="M4" s="156"/>
      <c r="N4" s="157"/>
      <c r="O4" s="157"/>
      <c r="P4" s="157"/>
      <c r="Q4" s="156"/>
      <c r="R4" s="156"/>
      <c r="S4" s="157"/>
      <c r="T4" s="157"/>
      <c r="U4" s="157"/>
      <c r="V4" s="141"/>
      <c r="W4" s="141"/>
      <c r="X4" s="142"/>
    </row>
    <row r="5" spans="1:24" x14ac:dyDescent="0.25">
      <c r="A5" s="150"/>
      <c r="B5" s="143" t="s">
        <v>119</v>
      </c>
      <c r="C5" s="144"/>
      <c r="D5" s="144"/>
      <c r="E5" s="144"/>
      <c r="F5" s="144"/>
      <c r="G5" s="144"/>
      <c r="H5" s="144"/>
      <c r="I5" s="144"/>
      <c r="J5" s="144"/>
      <c r="K5" s="145"/>
      <c r="L5" s="156"/>
      <c r="M5" s="156"/>
      <c r="N5" s="157"/>
      <c r="O5" s="157"/>
      <c r="P5" s="157"/>
      <c r="Q5" s="156"/>
      <c r="R5" s="156"/>
      <c r="S5" s="157"/>
      <c r="T5" s="157"/>
      <c r="U5" s="157"/>
      <c r="V5" s="144"/>
      <c r="W5" s="144"/>
      <c r="X5" s="145"/>
    </row>
    <row r="6" spans="1:24" ht="16.5" thickBot="1" x14ac:dyDescent="0.3">
      <c r="A6" s="150"/>
      <c r="B6" s="146"/>
      <c r="C6" s="147"/>
      <c r="D6" s="147"/>
      <c r="E6" s="147"/>
      <c r="F6" s="147"/>
      <c r="G6" s="147"/>
      <c r="H6" s="147"/>
      <c r="I6" s="147"/>
      <c r="J6" s="147"/>
      <c r="K6" s="148"/>
      <c r="L6" s="158"/>
      <c r="M6" s="158"/>
      <c r="N6" s="159"/>
      <c r="O6" s="159"/>
      <c r="P6" s="159"/>
      <c r="Q6" s="158"/>
      <c r="R6" s="158"/>
      <c r="S6" s="159"/>
      <c r="T6" s="159"/>
      <c r="U6" s="159"/>
      <c r="V6" s="160"/>
      <c r="W6" s="160"/>
      <c r="X6" s="161"/>
    </row>
    <row r="7" spans="1:24" ht="19.5" thickBot="1" x14ac:dyDescent="0.3">
      <c r="A7" s="151"/>
      <c r="B7" s="162" t="s">
        <v>121</v>
      </c>
      <c r="C7" s="163"/>
      <c r="D7" s="163"/>
      <c r="E7" s="164"/>
      <c r="F7" s="165"/>
      <c r="G7" s="129" t="s">
        <v>58</v>
      </c>
      <c r="H7" s="130"/>
      <c r="I7" s="130"/>
      <c r="J7" s="130"/>
      <c r="K7" s="131"/>
      <c r="L7" s="129" t="s">
        <v>59</v>
      </c>
      <c r="M7" s="130"/>
      <c r="N7" s="130"/>
      <c r="O7" s="130"/>
      <c r="P7" s="132"/>
      <c r="Q7" s="133" t="s">
        <v>60</v>
      </c>
      <c r="R7" s="130"/>
      <c r="S7" s="130"/>
      <c r="T7" s="130"/>
      <c r="U7" s="132"/>
      <c r="V7" s="133" t="s">
        <v>113</v>
      </c>
      <c r="W7" s="130"/>
      <c r="X7" s="132"/>
    </row>
    <row r="8" spans="1:24" ht="45" customHeight="1" thickBot="1" x14ac:dyDescent="0.3">
      <c r="A8" s="34" t="s">
        <v>67</v>
      </c>
      <c r="B8" s="77" t="s">
        <v>97</v>
      </c>
      <c r="C8" s="78" t="s">
        <v>90</v>
      </c>
      <c r="D8" s="75" t="s">
        <v>49</v>
      </c>
      <c r="E8" s="74" t="s">
        <v>50</v>
      </c>
      <c r="F8" s="34" t="s">
        <v>45</v>
      </c>
      <c r="G8" s="103" t="s">
        <v>55</v>
      </c>
      <c r="H8" s="99" t="s">
        <v>56</v>
      </c>
      <c r="I8" s="96" t="s">
        <v>61</v>
      </c>
      <c r="J8" s="96" t="s">
        <v>65</v>
      </c>
      <c r="K8" s="102" t="s">
        <v>57</v>
      </c>
      <c r="L8" s="103" t="s">
        <v>55</v>
      </c>
      <c r="M8" s="99" t="s">
        <v>56</v>
      </c>
      <c r="N8" s="96" t="s">
        <v>61</v>
      </c>
      <c r="O8" s="96" t="s">
        <v>65</v>
      </c>
      <c r="P8" s="97" t="s">
        <v>57</v>
      </c>
      <c r="Q8" s="98" t="s">
        <v>55</v>
      </c>
      <c r="R8" s="99" t="s">
        <v>56</v>
      </c>
      <c r="S8" s="96" t="s">
        <v>61</v>
      </c>
      <c r="T8" s="96" t="s">
        <v>65</v>
      </c>
      <c r="U8" s="97" t="s">
        <v>57</v>
      </c>
      <c r="V8" s="98" t="s">
        <v>111</v>
      </c>
      <c r="W8" s="99" t="s">
        <v>112</v>
      </c>
      <c r="X8" s="97" t="s">
        <v>110</v>
      </c>
    </row>
    <row r="9" spans="1:24" ht="43.5" customHeight="1" x14ac:dyDescent="0.25">
      <c r="A9" s="219" t="s">
        <v>63</v>
      </c>
      <c r="B9" s="174" t="s">
        <v>106</v>
      </c>
      <c r="C9" s="175" t="s">
        <v>87</v>
      </c>
      <c r="D9" s="230" t="s">
        <v>3</v>
      </c>
      <c r="E9" s="193" t="s">
        <v>2</v>
      </c>
      <c r="F9" s="16" t="s">
        <v>46</v>
      </c>
      <c r="G9" s="16">
        <v>4</v>
      </c>
      <c r="H9" s="16">
        <v>4</v>
      </c>
      <c r="I9" s="17">
        <f>G9/H9</f>
        <v>1</v>
      </c>
      <c r="J9" s="17">
        <v>0.8</v>
      </c>
      <c r="K9" s="17">
        <f>I9</f>
        <v>1</v>
      </c>
      <c r="L9" s="16">
        <v>12</v>
      </c>
      <c r="M9" s="16">
        <v>12</v>
      </c>
      <c r="N9" s="17">
        <f>L9/M9</f>
        <v>1</v>
      </c>
      <c r="O9" s="17">
        <v>0.8</v>
      </c>
      <c r="P9" s="17">
        <f>N9</f>
        <v>1</v>
      </c>
      <c r="Q9" s="16">
        <v>8</v>
      </c>
      <c r="R9" s="16">
        <v>8</v>
      </c>
      <c r="S9" s="17">
        <f t="shared" ref="S9:S15" si="0">Q9/R9</f>
        <v>1</v>
      </c>
      <c r="T9" s="17">
        <v>0.8</v>
      </c>
      <c r="U9" s="17">
        <f t="shared" ref="U9:U16" si="1">S9</f>
        <v>1</v>
      </c>
      <c r="V9" s="113">
        <f>G9+L9+Q9</f>
        <v>24</v>
      </c>
      <c r="W9" s="113">
        <f>H9+M9+R9</f>
        <v>24</v>
      </c>
      <c r="X9" s="166">
        <f>V9/W9</f>
        <v>1</v>
      </c>
    </row>
    <row r="10" spans="1:24" ht="16.5" x14ac:dyDescent="0.25">
      <c r="A10" s="220"/>
      <c r="B10" s="176"/>
      <c r="C10" s="177"/>
      <c r="D10" s="231"/>
      <c r="E10" s="194" t="s">
        <v>0</v>
      </c>
      <c r="F10" s="41" t="s">
        <v>46</v>
      </c>
      <c r="G10" s="41">
        <v>-2</v>
      </c>
      <c r="H10" s="41">
        <v>2</v>
      </c>
      <c r="I10" s="42">
        <f>G10/H10</f>
        <v>-1</v>
      </c>
      <c r="J10" s="42">
        <v>1</v>
      </c>
      <c r="K10" s="8">
        <f t="shared" ref="K10:K11" si="2">I10</f>
        <v>-1</v>
      </c>
      <c r="L10" s="41">
        <v>-3</v>
      </c>
      <c r="M10" s="41">
        <v>3</v>
      </c>
      <c r="N10" s="8">
        <f>L10/M10</f>
        <v>-1</v>
      </c>
      <c r="O10" s="42">
        <v>1</v>
      </c>
      <c r="P10" s="8">
        <f>N10</f>
        <v>-1</v>
      </c>
      <c r="Q10" s="41">
        <v>-6</v>
      </c>
      <c r="R10" s="41">
        <v>6</v>
      </c>
      <c r="S10" s="42">
        <f t="shared" si="0"/>
        <v>-1</v>
      </c>
      <c r="T10" s="42">
        <v>1</v>
      </c>
      <c r="U10" s="8">
        <f t="shared" si="1"/>
        <v>-1</v>
      </c>
      <c r="V10" s="106">
        <v>0</v>
      </c>
      <c r="W10" s="106">
        <v>0</v>
      </c>
      <c r="X10" s="167" t="s">
        <v>74</v>
      </c>
    </row>
    <row r="11" spans="1:24" ht="33.75" thickBot="1" x14ac:dyDescent="0.3">
      <c r="A11" s="220"/>
      <c r="B11" s="178"/>
      <c r="C11" s="179"/>
      <c r="D11" s="232"/>
      <c r="E11" s="195" t="s">
        <v>1</v>
      </c>
      <c r="F11" s="11" t="s">
        <v>46</v>
      </c>
      <c r="G11" s="11">
        <v>45</v>
      </c>
      <c r="H11" s="11">
        <v>46</v>
      </c>
      <c r="I11" s="58">
        <f>G11/H11</f>
        <v>0.97826086956521741</v>
      </c>
      <c r="J11" s="12">
        <v>1</v>
      </c>
      <c r="K11" s="12">
        <f t="shared" si="2"/>
        <v>0.97826086956521741</v>
      </c>
      <c r="L11" s="11">
        <v>46</v>
      </c>
      <c r="M11" s="11">
        <v>47</v>
      </c>
      <c r="N11" s="12">
        <f>L11/M11</f>
        <v>0.97872340425531912</v>
      </c>
      <c r="O11" s="12">
        <v>1</v>
      </c>
      <c r="P11" s="12">
        <f>N11</f>
        <v>0.97872340425531912</v>
      </c>
      <c r="Q11" s="11">
        <v>19</v>
      </c>
      <c r="R11" s="11">
        <v>20</v>
      </c>
      <c r="S11" s="12">
        <f t="shared" si="0"/>
        <v>0.95</v>
      </c>
      <c r="T11" s="12">
        <v>1</v>
      </c>
      <c r="U11" s="12">
        <f t="shared" si="1"/>
        <v>0.95</v>
      </c>
      <c r="V11" s="114">
        <f>G11+L11+Q11</f>
        <v>110</v>
      </c>
      <c r="W11" s="114">
        <f>H11+M11+R11</f>
        <v>113</v>
      </c>
      <c r="X11" s="168">
        <f t="shared" ref="X11:X18" si="3">V11/W11</f>
        <v>0.97345132743362828</v>
      </c>
    </row>
    <row r="12" spans="1:24" ht="59.25" customHeight="1" x14ac:dyDescent="0.25">
      <c r="A12" s="220"/>
      <c r="B12" s="180" t="s">
        <v>98</v>
      </c>
      <c r="C12" s="175" t="s">
        <v>89</v>
      </c>
      <c r="D12" s="230" t="s">
        <v>6</v>
      </c>
      <c r="E12" s="193" t="s">
        <v>96</v>
      </c>
      <c r="F12" s="16" t="s">
        <v>46</v>
      </c>
      <c r="G12" s="16" t="s">
        <v>74</v>
      </c>
      <c r="H12" s="16"/>
      <c r="I12" s="17"/>
      <c r="J12" s="17">
        <v>1</v>
      </c>
      <c r="K12" s="17" t="s">
        <v>74</v>
      </c>
      <c r="L12" s="16" t="s">
        <v>74</v>
      </c>
      <c r="M12" s="16"/>
      <c r="N12" s="17"/>
      <c r="O12" s="17">
        <v>1</v>
      </c>
      <c r="P12" s="17" t="s">
        <v>74</v>
      </c>
      <c r="Q12" s="16">
        <v>4</v>
      </c>
      <c r="R12" s="16">
        <v>5</v>
      </c>
      <c r="S12" s="17">
        <f t="shared" si="0"/>
        <v>0.8</v>
      </c>
      <c r="T12" s="17">
        <v>1</v>
      </c>
      <c r="U12" s="17">
        <f t="shared" si="1"/>
        <v>0.8</v>
      </c>
      <c r="V12" s="113">
        <v>4</v>
      </c>
      <c r="W12" s="113">
        <v>5</v>
      </c>
      <c r="X12" s="166">
        <f t="shared" si="3"/>
        <v>0.8</v>
      </c>
    </row>
    <row r="13" spans="1:24" ht="25.5" customHeight="1" x14ac:dyDescent="0.25">
      <c r="A13" s="220"/>
      <c r="B13" s="176" t="s">
        <v>104</v>
      </c>
      <c r="C13" s="177"/>
      <c r="D13" s="231"/>
      <c r="E13" s="196" t="s">
        <v>5</v>
      </c>
      <c r="F13" s="5" t="s">
        <v>46</v>
      </c>
      <c r="G13" s="5">
        <v>14926</v>
      </c>
      <c r="H13" s="5">
        <v>15120</v>
      </c>
      <c r="I13" s="8">
        <f>G13/H13</f>
        <v>0.98716931216931214</v>
      </c>
      <c r="J13" s="8">
        <v>0.98</v>
      </c>
      <c r="K13" s="8">
        <f>I13</f>
        <v>0.98716931216931214</v>
      </c>
      <c r="L13" s="5">
        <v>14606.4</v>
      </c>
      <c r="M13" s="5">
        <v>15120</v>
      </c>
      <c r="N13" s="8">
        <f>L13/M13</f>
        <v>0.96603174603174602</v>
      </c>
      <c r="O13" s="8">
        <v>0.98</v>
      </c>
      <c r="P13" s="8">
        <f>N13</f>
        <v>0.96603174603174602</v>
      </c>
      <c r="Q13" s="5">
        <v>14888.5</v>
      </c>
      <c r="R13" s="5">
        <v>15360</v>
      </c>
      <c r="S13" s="8">
        <f t="shared" si="0"/>
        <v>0.96930338541666672</v>
      </c>
      <c r="T13" s="8">
        <v>0.98</v>
      </c>
      <c r="U13" s="8">
        <f t="shared" si="1"/>
        <v>0.96930338541666672</v>
      </c>
      <c r="V13" s="106">
        <f>G13+L13+Q13</f>
        <v>44420.9</v>
      </c>
      <c r="W13" s="106">
        <f>R13+M13+H13</f>
        <v>45600</v>
      </c>
      <c r="X13" s="167">
        <f t="shared" si="3"/>
        <v>0.97414254385964916</v>
      </c>
    </row>
    <row r="14" spans="1:24" ht="41.25" customHeight="1" thickBot="1" x14ac:dyDescent="0.3">
      <c r="A14" s="220"/>
      <c r="B14" s="178"/>
      <c r="C14" s="179"/>
      <c r="D14" s="232"/>
      <c r="E14" s="195" t="s">
        <v>53</v>
      </c>
      <c r="F14" s="11" t="s">
        <v>46</v>
      </c>
      <c r="G14" s="11" t="s">
        <v>74</v>
      </c>
      <c r="H14" s="11"/>
      <c r="I14" s="12"/>
      <c r="J14" s="12">
        <v>1</v>
      </c>
      <c r="K14" s="12" t="s">
        <v>74</v>
      </c>
      <c r="L14" s="11">
        <v>2</v>
      </c>
      <c r="M14" s="11">
        <v>2</v>
      </c>
      <c r="N14" s="12">
        <f>L14/M14</f>
        <v>1</v>
      </c>
      <c r="O14" s="12">
        <v>1</v>
      </c>
      <c r="P14" s="12">
        <f>N14</f>
        <v>1</v>
      </c>
      <c r="Q14" s="11">
        <v>1</v>
      </c>
      <c r="R14" s="11">
        <v>2</v>
      </c>
      <c r="S14" s="12">
        <f t="shared" si="0"/>
        <v>0.5</v>
      </c>
      <c r="T14" s="12">
        <v>1</v>
      </c>
      <c r="U14" s="49">
        <f t="shared" si="1"/>
        <v>0.5</v>
      </c>
      <c r="V14" s="114">
        <f>L14+Q14</f>
        <v>3</v>
      </c>
      <c r="W14" s="114">
        <f>M14+R14</f>
        <v>4</v>
      </c>
      <c r="X14" s="168">
        <f t="shared" si="3"/>
        <v>0.75</v>
      </c>
    </row>
    <row r="15" spans="1:24" ht="37.5" customHeight="1" x14ac:dyDescent="0.25">
      <c r="A15" s="220"/>
      <c r="B15" s="174" t="s">
        <v>99</v>
      </c>
      <c r="C15" s="175" t="s">
        <v>91</v>
      </c>
      <c r="D15" s="230" t="s">
        <v>7</v>
      </c>
      <c r="E15" s="197" t="s">
        <v>8</v>
      </c>
      <c r="F15" s="16" t="s">
        <v>46</v>
      </c>
      <c r="G15" s="27">
        <v>605450064</v>
      </c>
      <c r="H15" s="27">
        <v>605004062</v>
      </c>
      <c r="I15" s="17">
        <f>G15/H15</f>
        <v>1.00073718843891</v>
      </c>
      <c r="J15" s="17">
        <v>1</v>
      </c>
      <c r="K15" s="17">
        <f>I15</f>
        <v>1.00073718843891</v>
      </c>
      <c r="L15" s="115">
        <v>460797619</v>
      </c>
      <c r="M15" s="115">
        <v>514876674</v>
      </c>
      <c r="N15" s="17">
        <f>L15/M15</f>
        <v>0.89496697416904147</v>
      </c>
      <c r="O15" s="17">
        <v>1</v>
      </c>
      <c r="P15" s="17">
        <f>N15</f>
        <v>0.89496697416904147</v>
      </c>
      <c r="Q15" s="27">
        <v>488676888</v>
      </c>
      <c r="R15" s="27">
        <v>2028825032</v>
      </c>
      <c r="S15" s="17">
        <f t="shared" si="0"/>
        <v>0.24086694529703534</v>
      </c>
      <c r="T15" s="17">
        <v>1</v>
      </c>
      <c r="U15" s="49">
        <f t="shared" si="1"/>
        <v>0.24086694529703534</v>
      </c>
      <c r="V15" s="104">
        <f>G15+L15+Q15</f>
        <v>1554924571</v>
      </c>
      <c r="W15" s="104">
        <f>H15+M15+R15</f>
        <v>3148705768</v>
      </c>
      <c r="X15" s="169">
        <f t="shared" si="3"/>
        <v>0.49382974643186794</v>
      </c>
    </row>
    <row r="16" spans="1:24" ht="21.75" customHeight="1" x14ac:dyDescent="0.25">
      <c r="A16" s="220"/>
      <c r="B16" s="176"/>
      <c r="C16" s="177"/>
      <c r="D16" s="231"/>
      <c r="E16" s="194" t="s">
        <v>9</v>
      </c>
      <c r="F16" s="5" t="s">
        <v>46</v>
      </c>
      <c r="G16" s="28">
        <v>1452065969</v>
      </c>
      <c r="H16" s="28">
        <v>1452100774</v>
      </c>
      <c r="I16" s="8">
        <f t="shared" ref="I16" si="4">G16/H16</f>
        <v>0.99997603127784018</v>
      </c>
      <c r="J16" s="8">
        <v>1</v>
      </c>
      <c r="K16" s="8">
        <f t="shared" ref="K16" si="5">I16</f>
        <v>0.99997603127784018</v>
      </c>
      <c r="L16" s="30"/>
      <c r="M16" s="30">
        <v>6840313</v>
      </c>
      <c r="N16" s="8">
        <f t="shared" ref="N16" si="6">L16/M16</f>
        <v>0</v>
      </c>
      <c r="O16" s="8">
        <v>1</v>
      </c>
      <c r="P16" s="8">
        <f t="shared" ref="P16" si="7">N16</f>
        <v>0</v>
      </c>
      <c r="Q16" s="28">
        <v>72383878</v>
      </c>
      <c r="R16" s="28"/>
      <c r="S16" s="8">
        <v>0</v>
      </c>
      <c r="T16" s="8">
        <v>1</v>
      </c>
      <c r="U16" s="42">
        <f t="shared" si="1"/>
        <v>0</v>
      </c>
      <c r="V16" s="105">
        <f>G16+Q16</f>
        <v>1524449847</v>
      </c>
      <c r="W16" s="105">
        <f>H16+M16</f>
        <v>1458941087</v>
      </c>
      <c r="X16" s="167">
        <f t="shared" si="3"/>
        <v>1.0449015800457746</v>
      </c>
    </row>
    <row r="17" spans="1:24" ht="28.5" customHeight="1" x14ac:dyDescent="0.25">
      <c r="A17" s="220"/>
      <c r="B17" s="176"/>
      <c r="C17" s="177"/>
      <c r="D17" s="231"/>
      <c r="E17" s="194" t="s">
        <v>10</v>
      </c>
      <c r="F17" s="5" t="s">
        <v>46</v>
      </c>
      <c r="G17" s="28">
        <v>361525564</v>
      </c>
      <c r="H17" s="28">
        <v>361468354</v>
      </c>
      <c r="I17" s="8">
        <f t="shared" ref="I17:I18" si="8">G17/H17</f>
        <v>1.0001582711165913</v>
      </c>
      <c r="J17" s="8">
        <v>1</v>
      </c>
      <c r="K17" s="8">
        <f t="shared" ref="K17:K20" si="9">I17</f>
        <v>1.0001582711165913</v>
      </c>
      <c r="L17" s="30">
        <v>442159174</v>
      </c>
      <c r="M17" s="30">
        <v>498577040</v>
      </c>
      <c r="N17" s="8">
        <f t="shared" ref="N17:N18" si="10">L17/M17</f>
        <v>0.88684223003931351</v>
      </c>
      <c r="O17" s="8">
        <v>1</v>
      </c>
      <c r="P17" s="8">
        <f t="shared" ref="P17:P18" si="11">N17</f>
        <v>0.88684223003931351</v>
      </c>
      <c r="Q17" s="28">
        <v>464999064</v>
      </c>
      <c r="R17" s="28">
        <v>457348554</v>
      </c>
      <c r="S17" s="8">
        <f>Q17/R17</f>
        <v>1.016727963679098</v>
      </c>
      <c r="T17" s="8">
        <v>1</v>
      </c>
      <c r="U17" s="42">
        <f t="shared" ref="U17:U19" si="12">S17</f>
        <v>1.016727963679098</v>
      </c>
      <c r="V17" s="105">
        <f>G17+L17+Q17</f>
        <v>1268683802</v>
      </c>
      <c r="W17" s="105">
        <f>H17+M17+R17</f>
        <v>1317393948</v>
      </c>
      <c r="X17" s="167">
        <f t="shared" si="3"/>
        <v>0.96302537591435788</v>
      </c>
    </row>
    <row r="18" spans="1:24" ht="21.75" customHeight="1" x14ac:dyDescent="0.25">
      <c r="A18" s="220"/>
      <c r="B18" s="176"/>
      <c r="C18" s="177"/>
      <c r="D18" s="231"/>
      <c r="E18" s="194" t="s">
        <v>11</v>
      </c>
      <c r="F18" s="5" t="s">
        <v>46</v>
      </c>
      <c r="G18" s="28"/>
      <c r="H18" s="28"/>
      <c r="I18" s="8" t="e">
        <f t="shared" si="8"/>
        <v>#DIV/0!</v>
      </c>
      <c r="J18" s="8">
        <v>1</v>
      </c>
      <c r="K18" s="8" t="e">
        <f t="shared" si="9"/>
        <v>#DIV/0!</v>
      </c>
      <c r="L18" s="28">
        <v>40304635</v>
      </c>
      <c r="M18" s="28">
        <v>70357507</v>
      </c>
      <c r="N18" s="8">
        <f t="shared" si="10"/>
        <v>0.57285479145814533</v>
      </c>
      <c r="O18" s="8">
        <v>1</v>
      </c>
      <c r="P18" s="8">
        <f t="shared" si="11"/>
        <v>0.57285479145814533</v>
      </c>
      <c r="Q18" s="30">
        <v>144573333</v>
      </c>
      <c r="R18" s="30">
        <v>154395641</v>
      </c>
      <c r="S18" s="8">
        <f>Q18/R18</f>
        <v>0.93638221949543254</v>
      </c>
      <c r="T18" s="8">
        <v>1</v>
      </c>
      <c r="U18" s="42">
        <f t="shared" si="12"/>
        <v>0.93638221949543254</v>
      </c>
      <c r="V18" s="105">
        <f>L18+Q18</f>
        <v>184877968</v>
      </c>
      <c r="W18" s="105">
        <f>M18+R18</f>
        <v>224753148</v>
      </c>
      <c r="X18" s="167">
        <f t="shared" si="3"/>
        <v>0.82258232930290254</v>
      </c>
    </row>
    <row r="19" spans="1:24" ht="30" customHeight="1" x14ac:dyDescent="0.25">
      <c r="A19" s="220"/>
      <c r="B19" s="176"/>
      <c r="C19" s="177"/>
      <c r="D19" s="231"/>
      <c r="E19" s="194" t="s">
        <v>108</v>
      </c>
      <c r="F19" s="5" t="s">
        <v>46</v>
      </c>
      <c r="G19" s="112"/>
      <c r="H19" s="112"/>
      <c r="I19" s="8" t="s">
        <v>74</v>
      </c>
      <c r="J19" s="8">
        <v>1</v>
      </c>
      <c r="K19" s="42" t="str">
        <f>I19</f>
        <v>N.A</v>
      </c>
      <c r="L19" s="112"/>
      <c r="M19" s="112"/>
      <c r="N19" s="8" t="s">
        <v>74</v>
      </c>
      <c r="O19" s="8">
        <v>1</v>
      </c>
      <c r="P19" s="8" t="str">
        <f>N19</f>
        <v>N.A</v>
      </c>
      <c r="Q19" s="112"/>
      <c r="R19" s="112"/>
      <c r="S19" s="8" t="s">
        <v>74</v>
      </c>
      <c r="T19" s="8">
        <v>1</v>
      </c>
      <c r="U19" s="42" t="str">
        <f t="shared" si="12"/>
        <v>N.A</v>
      </c>
      <c r="V19" s="109" t="s">
        <v>114</v>
      </c>
      <c r="W19" s="109" t="s">
        <v>114</v>
      </c>
      <c r="X19" s="167" t="s">
        <v>74</v>
      </c>
    </row>
    <row r="20" spans="1:24" ht="33.75" thickBot="1" x14ac:dyDescent="0.3">
      <c r="A20" s="220"/>
      <c r="B20" s="178"/>
      <c r="C20" s="179"/>
      <c r="D20" s="232"/>
      <c r="E20" s="198" t="s">
        <v>109</v>
      </c>
      <c r="F20" s="11" t="s">
        <v>46</v>
      </c>
      <c r="G20" s="29"/>
      <c r="H20" s="29"/>
      <c r="I20" s="12" t="s">
        <v>74</v>
      </c>
      <c r="J20" s="12"/>
      <c r="K20" s="12" t="str">
        <f t="shared" si="9"/>
        <v>N.A</v>
      </c>
      <c r="L20" s="29"/>
      <c r="M20" s="29"/>
      <c r="N20" s="12" t="s">
        <v>74</v>
      </c>
      <c r="O20" s="12"/>
      <c r="P20" s="12" t="str">
        <f>N20</f>
        <v>N.A</v>
      </c>
      <c r="Q20" s="31"/>
      <c r="R20" s="31"/>
      <c r="S20" s="12" t="s">
        <v>74</v>
      </c>
      <c r="T20" s="12">
        <v>1</v>
      </c>
      <c r="U20" s="58" t="str">
        <f>S20</f>
        <v>N.A</v>
      </c>
      <c r="V20" s="116" t="s">
        <v>114</v>
      </c>
      <c r="W20" s="116" t="s">
        <v>114</v>
      </c>
      <c r="X20" s="168" t="s">
        <v>74</v>
      </c>
    </row>
    <row r="21" spans="1:24" ht="83.25" customHeight="1" thickBot="1" x14ac:dyDescent="0.3">
      <c r="A21" s="220"/>
      <c r="B21" s="181" t="s">
        <v>99</v>
      </c>
      <c r="C21" s="182" t="s">
        <v>92</v>
      </c>
      <c r="D21" s="233" t="s">
        <v>12</v>
      </c>
      <c r="E21" s="199" t="s">
        <v>13</v>
      </c>
      <c r="F21" s="19" t="s">
        <v>46</v>
      </c>
      <c r="G21" s="19">
        <v>2</v>
      </c>
      <c r="H21" s="19">
        <v>2</v>
      </c>
      <c r="I21" s="20">
        <f>G21/H21</f>
        <v>1</v>
      </c>
      <c r="J21" s="20">
        <v>1</v>
      </c>
      <c r="K21" s="20">
        <f>I21/J21</f>
        <v>1</v>
      </c>
      <c r="L21" s="19">
        <v>9</v>
      </c>
      <c r="M21" s="19">
        <v>9</v>
      </c>
      <c r="N21" s="20">
        <f>L21/M21</f>
        <v>1</v>
      </c>
      <c r="O21" s="20">
        <v>1</v>
      </c>
      <c r="P21" s="20">
        <v>0</v>
      </c>
      <c r="Q21" s="19">
        <v>6</v>
      </c>
      <c r="R21" s="19">
        <v>6</v>
      </c>
      <c r="S21" s="20">
        <f>Q21/R21</f>
        <v>1</v>
      </c>
      <c r="T21" s="20">
        <v>1</v>
      </c>
      <c r="U21" s="20">
        <f>S21</f>
        <v>1</v>
      </c>
      <c r="V21" s="117">
        <f t="shared" ref="V21:W23" si="13">G21+L21+Q21</f>
        <v>17</v>
      </c>
      <c r="W21" s="117">
        <f t="shared" si="13"/>
        <v>17</v>
      </c>
      <c r="X21" s="170">
        <f>V21/W21</f>
        <v>1</v>
      </c>
    </row>
    <row r="22" spans="1:24" ht="30" customHeight="1" thickBot="1" x14ac:dyDescent="0.3">
      <c r="A22" s="220"/>
      <c r="B22" s="174" t="s">
        <v>100</v>
      </c>
      <c r="C22" s="175" t="s">
        <v>92</v>
      </c>
      <c r="D22" s="230" t="s">
        <v>14</v>
      </c>
      <c r="E22" s="197" t="s">
        <v>15</v>
      </c>
      <c r="F22" s="53" t="s">
        <v>46</v>
      </c>
      <c r="G22" s="53">
        <v>1534</v>
      </c>
      <c r="H22" s="53">
        <v>1536</v>
      </c>
      <c r="I22" s="54">
        <f>G22/H22</f>
        <v>0.99869791666666663</v>
      </c>
      <c r="J22" s="54">
        <v>1</v>
      </c>
      <c r="K22" s="54">
        <f>I22</f>
        <v>0.99869791666666663</v>
      </c>
      <c r="L22" s="53">
        <v>780</v>
      </c>
      <c r="M22" s="53">
        <v>782</v>
      </c>
      <c r="N22" s="54">
        <f>L22/M22</f>
        <v>0.99744245524296671</v>
      </c>
      <c r="O22" s="54">
        <v>1</v>
      </c>
      <c r="P22" s="17">
        <f>N22/O22</f>
        <v>0.99744245524296671</v>
      </c>
      <c r="Q22" s="53">
        <v>564</v>
      </c>
      <c r="R22" s="53">
        <v>610</v>
      </c>
      <c r="S22" s="54">
        <f>Q22/R22</f>
        <v>0.92459016393442628</v>
      </c>
      <c r="T22" s="54">
        <v>1</v>
      </c>
      <c r="U22" s="54">
        <f>S22</f>
        <v>0.92459016393442628</v>
      </c>
      <c r="V22" s="113">
        <f t="shared" si="13"/>
        <v>2878</v>
      </c>
      <c r="W22" s="113">
        <f t="shared" si="13"/>
        <v>2928</v>
      </c>
      <c r="X22" s="166">
        <f>V22/W22</f>
        <v>0.98292349726775952</v>
      </c>
    </row>
    <row r="23" spans="1:24" ht="21" customHeight="1" x14ac:dyDescent="0.25">
      <c r="A23" s="220"/>
      <c r="B23" s="176"/>
      <c r="C23" s="177"/>
      <c r="D23" s="231"/>
      <c r="E23" s="194" t="s">
        <v>16</v>
      </c>
      <c r="F23" s="41" t="s">
        <v>46</v>
      </c>
      <c r="G23" s="41">
        <v>275.86</v>
      </c>
      <c r="H23" s="41">
        <v>280</v>
      </c>
      <c r="I23" s="42">
        <f>G23/H23</f>
        <v>0.98521428571428571</v>
      </c>
      <c r="J23" s="42">
        <v>1</v>
      </c>
      <c r="K23" s="42">
        <f>I23</f>
        <v>0.98521428571428571</v>
      </c>
      <c r="L23" s="41">
        <v>279.72000000000003</v>
      </c>
      <c r="M23" s="41">
        <v>280</v>
      </c>
      <c r="N23" s="42">
        <f>L23/M23</f>
        <v>0.99900000000000011</v>
      </c>
      <c r="O23" s="42">
        <v>1</v>
      </c>
      <c r="P23" s="42">
        <f>N23</f>
        <v>0.99900000000000011</v>
      </c>
      <c r="Q23" s="41">
        <v>276.52</v>
      </c>
      <c r="R23" s="41">
        <v>280</v>
      </c>
      <c r="S23" s="42">
        <f>Q23/R23</f>
        <v>0.98757142857142854</v>
      </c>
      <c r="T23" s="42">
        <v>1</v>
      </c>
      <c r="U23" s="54">
        <f>S23</f>
        <v>0.98757142857142854</v>
      </c>
      <c r="V23" s="106">
        <f t="shared" si="13"/>
        <v>832.1</v>
      </c>
      <c r="W23" s="106">
        <f t="shared" si="13"/>
        <v>840</v>
      </c>
      <c r="X23" s="167">
        <f>V23/W23</f>
        <v>0.99059523809523808</v>
      </c>
    </row>
    <row r="24" spans="1:24" ht="28.5" customHeight="1" thickBot="1" x14ac:dyDescent="0.3">
      <c r="A24" s="220"/>
      <c r="B24" s="178"/>
      <c r="C24" s="179"/>
      <c r="D24" s="232"/>
      <c r="E24" s="198" t="s">
        <v>17</v>
      </c>
      <c r="F24" s="60" t="s">
        <v>47</v>
      </c>
      <c r="G24" s="60"/>
      <c r="H24" s="60"/>
      <c r="I24" s="58"/>
      <c r="J24" s="58"/>
      <c r="K24" s="58"/>
      <c r="L24" s="60"/>
      <c r="M24" s="60"/>
      <c r="N24" s="58"/>
      <c r="O24" s="58"/>
      <c r="P24" s="58"/>
      <c r="Q24" s="60">
        <v>0</v>
      </c>
      <c r="R24" s="60">
        <v>0</v>
      </c>
      <c r="S24" s="58"/>
      <c r="T24" s="58">
        <v>1</v>
      </c>
      <c r="U24" s="58" t="s">
        <v>75</v>
      </c>
      <c r="V24" s="114">
        <v>0</v>
      </c>
      <c r="W24" s="114">
        <v>0</v>
      </c>
      <c r="X24" s="168" t="s">
        <v>74</v>
      </c>
    </row>
    <row r="25" spans="1:24" ht="68.25" thickBot="1" x14ac:dyDescent="0.3">
      <c r="A25" s="220"/>
      <c r="B25" s="181" t="s">
        <v>106</v>
      </c>
      <c r="C25" s="182" t="s">
        <v>91</v>
      </c>
      <c r="D25" s="233" t="s">
        <v>18</v>
      </c>
      <c r="E25" s="199" t="s">
        <v>19</v>
      </c>
      <c r="F25" s="211" t="s">
        <v>46</v>
      </c>
      <c r="G25" s="19">
        <v>3</v>
      </c>
      <c r="H25" s="19">
        <v>3</v>
      </c>
      <c r="I25" s="20">
        <f>G25/H25</f>
        <v>1</v>
      </c>
      <c r="J25" s="20">
        <v>1</v>
      </c>
      <c r="K25" s="20">
        <f>I25</f>
        <v>1</v>
      </c>
      <c r="L25" s="19">
        <v>6</v>
      </c>
      <c r="M25" s="19">
        <v>6</v>
      </c>
      <c r="N25" s="20">
        <f>L25/M25</f>
        <v>1</v>
      </c>
      <c r="O25" s="20">
        <v>1</v>
      </c>
      <c r="P25" s="20">
        <f>N25</f>
        <v>1</v>
      </c>
      <c r="Q25" s="19">
        <v>9</v>
      </c>
      <c r="R25" s="19">
        <v>9</v>
      </c>
      <c r="S25" s="20">
        <f>Q25/R25</f>
        <v>1</v>
      </c>
      <c r="T25" s="20">
        <v>1</v>
      </c>
      <c r="U25" s="20">
        <f>S25</f>
        <v>1</v>
      </c>
      <c r="V25" s="117">
        <f>G25+L25+Q25</f>
        <v>18</v>
      </c>
      <c r="W25" s="117">
        <f>H25+M25+R25</f>
        <v>18</v>
      </c>
      <c r="X25" s="170">
        <f>V25/W25</f>
        <v>1</v>
      </c>
    </row>
    <row r="26" spans="1:24" ht="77.25" customHeight="1" thickBot="1" x14ac:dyDescent="0.3">
      <c r="A26" s="221"/>
      <c r="B26" s="181" t="s">
        <v>99</v>
      </c>
      <c r="C26" s="182" t="s">
        <v>93</v>
      </c>
      <c r="D26" s="233" t="s">
        <v>20</v>
      </c>
      <c r="E26" s="199" t="s">
        <v>21</v>
      </c>
      <c r="F26" s="211" t="s">
        <v>46</v>
      </c>
      <c r="G26" s="118">
        <v>4</v>
      </c>
      <c r="H26" s="19">
        <v>4</v>
      </c>
      <c r="I26" s="20">
        <f>G26/H26</f>
        <v>1</v>
      </c>
      <c r="J26" s="20">
        <v>1</v>
      </c>
      <c r="K26" s="20">
        <f>I26/J26</f>
        <v>1</v>
      </c>
      <c r="L26" s="19">
        <v>8</v>
      </c>
      <c r="M26" s="19">
        <v>8</v>
      </c>
      <c r="N26" s="20">
        <f>L26/M26</f>
        <v>1</v>
      </c>
      <c r="O26" s="20">
        <v>1</v>
      </c>
      <c r="P26" s="20">
        <f>N26</f>
        <v>1</v>
      </c>
      <c r="Q26" s="19">
        <v>12</v>
      </c>
      <c r="R26" s="19">
        <v>12</v>
      </c>
      <c r="S26" s="20">
        <v>1</v>
      </c>
      <c r="T26" s="20">
        <v>1</v>
      </c>
      <c r="U26" s="20">
        <f>S26</f>
        <v>1</v>
      </c>
      <c r="V26" s="117">
        <f>G26+L26+Q26</f>
        <v>24</v>
      </c>
      <c r="W26" s="117">
        <f>R26+M26+H26</f>
        <v>24</v>
      </c>
      <c r="X26" s="170">
        <f>V26/W26</f>
        <v>1</v>
      </c>
    </row>
    <row r="27" spans="1:24" ht="60" customHeight="1" x14ac:dyDescent="0.25">
      <c r="A27" s="222" t="s">
        <v>62</v>
      </c>
      <c r="B27" s="175" t="s">
        <v>99</v>
      </c>
      <c r="C27" s="183" t="s">
        <v>94</v>
      </c>
      <c r="D27" s="234" t="s">
        <v>22</v>
      </c>
      <c r="E27" s="200" t="s">
        <v>23</v>
      </c>
      <c r="F27" s="62" t="s">
        <v>47</v>
      </c>
      <c r="G27" s="192"/>
      <c r="H27" s="81"/>
      <c r="I27" s="82"/>
      <c r="J27" s="82"/>
      <c r="K27" s="83"/>
      <c r="L27" s="80"/>
      <c r="M27" s="81"/>
      <c r="N27" s="82"/>
      <c r="O27" s="82"/>
      <c r="P27" s="82"/>
      <c r="Q27" s="120">
        <v>1</v>
      </c>
      <c r="R27" s="121">
        <v>11</v>
      </c>
      <c r="S27" s="95">
        <f>Q27/R27</f>
        <v>9.0909090909090912E-2</v>
      </c>
      <c r="T27" s="54">
        <v>0.5</v>
      </c>
      <c r="U27" s="125">
        <f>S27</f>
        <v>9.0909090909090912E-2</v>
      </c>
      <c r="V27" s="122">
        <v>1</v>
      </c>
      <c r="W27" s="123">
        <v>11</v>
      </c>
      <c r="X27" s="171">
        <f>V27/W27</f>
        <v>9.0909090909090912E-2</v>
      </c>
    </row>
    <row r="28" spans="1:24" ht="62.25" customHeight="1" thickBot="1" x14ac:dyDescent="0.3">
      <c r="A28" s="223"/>
      <c r="B28" s="179"/>
      <c r="C28" s="184"/>
      <c r="D28" s="235"/>
      <c r="E28" s="201" t="s">
        <v>24</v>
      </c>
      <c r="F28" s="63" t="s">
        <v>47</v>
      </c>
      <c r="G28" s="84"/>
      <c r="H28" s="85"/>
      <c r="I28" s="86"/>
      <c r="J28" s="86"/>
      <c r="K28" s="87"/>
      <c r="L28" s="84"/>
      <c r="M28" s="85"/>
      <c r="N28" s="86"/>
      <c r="O28" s="86"/>
      <c r="P28" s="86"/>
      <c r="Q28" s="58"/>
      <c r="R28" s="124">
        <v>0</v>
      </c>
      <c r="S28" s="58"/>
      <c r="T28" s="119" t="s">
        <v>48</v>
      </c>
      <c r="U28" s="63" t="s">
        <v>74</v>
      </c>
      <c r="V28" s="114"/>
      <c r="W28" s="114">
        <v>0</v>
      </c>
      <c r="X28" s="172" t="s">
        <v>75</v>
      </c>
    </row>
    <row r="29" spans="1:24" ht="51" customHeight="1" thickBot="1" x14ac:dyDescent="0.3">
      <c r="A29" s="224" t="s">
        <v>72</v>
      </c>
      <c r="B29" s="185" t="s">
        <v>99</v>
      </c>
      <c r="C29" s="186" t="s">
        <v>94</v>
      </c>
      <c r="D29" s="236" t="s">
        <v>25</v>
      </c>
      <c r="E29" s="202" t="s">
        <v>26</v>
      </c>
      <c r="F29" s="46" t="s">
        <v>46</v>
      </c>
      <c r="G29" s="100">
        <v>44</v>
      </c>
      <c r="H29" s="32">
        <v>38</v>
      </c>
      <c r="I29" s="33">
        <v>1</v>
      </c>
      <c r="J29" s="33">
        <v>1</v>
      </c>
      <c r="K29" s="93">
        <f>I29</f>
        <v>1</v>
      </c>
      <c r="L29" s="100">
        <v>0</v>
      </c>
      <c r="M29" s="32">
        <v>10</v>
      </c>
      <c r="N29" s="33">
        <v>0</v>
      </c>
      <c r="O29" s="33">
        <v>1</v>
      </c>
      <c r="P29" s="94">
        <f>N29</f>
        <v>0</v>
      </c>
      <c r="Q29" s="101">
        <v>4</v>
      </c>
      <c r="R29" s="32">
        <v>4</v>
      </c>
      <c r="S29" s="33">
        <f>Q29/R29</f>
        <v>1</v>
      </c>
      <c r="T29" s="33">
        <v>1</v>
      </c>
      <c r="U29" s="20">
        <f>S29</f>
        <v>1</v>
      </c>
      <c r="V29" s="111">
        <f>G29+L29+Q29</f>
        <v>48</v>
      </c>
      <c r="W29" s="111">
        <f>H29+M29+R29</f>
        <v>52</v>
      </c>
      <c r="X29" s="169">
        <f>V29/W29</f>
        <v>0.92307692307692313</v>
      </c>
    </row>
    <row r="30" spans="1:24" ht="42" customHeight="1" x14ac:dyDescent="0.25">
      <c r="A30" s="224"/>
      <c r="B30" s="176"/>
      <c r="C30" s="187"/>
      <c r="D30" s="236"/>
      <c r="E30" s="203" t="s">
        <v>27</v>
      </c>
      <c r="F30" s="39" t="s">
        <v>46</v>
      </c>
      <c r="G30" s="40">
        <v>5</v>
      </c>
      <c r="H30" s="41">
        <v>80</v>
      </c>
      <c r="I30" s="42">
        <f>G30/H30</f>
        <v>6.25E-2</v>
      </c>
      <c r="J30" s="42">
        <v>1</v>
      </c>
      <c r="K30" s="43">
        <f>I30</f>
        <v>6.25E-2</v>
      </c>
      <c r="L30" s="40">
        <v>5</v>
      </c>
      <c r="M30" s="41">
        <v>13</v>
      </c>
      <c r="N30" s="42">
        <f>L30/M30</f>
        <v>0.38461538461538464</v>
      </c>
      <c r="O30" s="42">
        <v>1</v>
      </c>
      <c r="P30" s="55">
        <f>N30</f>
        <v>0.38461538461538464</v>
      </c>
      <c r="Q30" s="45">
        <v>5</v>
      </c>
      <c r="R30" s="41">
        <v>16</v>
      </c>
      <c r="S30" s="42">
        <f>Q30/R30</f>
        <v>0.3125</v>
      </c>
      <c r="T30" s="42">
        <v>1</v>
      </c>
      <c r="U30" s="43">
        <f>S30</f>
        <v>0.3125</v>
      </c>
      <c r="V30" s="110">
        <f>K30+P30+U30</f>
        <v>0.75961538461538458</v>
      </c>
      <c r="W30" s="106">
        <v>3</v>
      </c>
      <c r="X30" s="169">
        <f>V30/W30</f>
        <v>0.25320512820512819</v>
      </c>
    </row>
    <row r="31" spans="1:24" ht="34.5" customHeight="1" thickBot="1" x14ac:dyDescent="0.3">
      <c r="A31" s="224"/>
      <c r="B31" s="178"/>
      <c r="C31" s="184"/>
      <c r="D31" s="237"/>
      <c r="E31" s="204" t="s">
        <v>54</v>
      </c>
      <c r="F31" s="63" t="s">
        <v>46</v>
      </c>
      <c r="G31" s="10">
        <v>44</v>
      </c>
      <c r="H31" s="11">
        <v>43</v>
      </c>
      <c r="I31" s="12">
        <v>1</v>
      </c>
      <c r="J31" s="12">
        <v>1</v>
      </c>
      <c r="K31" s="14">
        <f>I31</f>
        <v>1</v>
      </c>
      <c r="L31" s="10">
        <v>0</v>
      </c>
      <c r="M31" s="11">
        <v>3</v>
      </c>
      <c r="N31" s="12">
        <v>0</v>
      </c>
      <c r="O31" s="12">
        <v>1</v>
      </c>
      <c r="P31" s="24">
        <f>L31/M31</f>
        <v>0</v>
      </c>
      <c r="Q31" s="25">
        <v>4</v>
      </c>
      <c r="R31" s="11">
        <v>5</v>
      </c>
      <c r="S31" s="12">
        <f>Q31/R31</f>
        <v>0.8</v>
      </c>
      <c r="T31" s="12">
        <v>1</v>
      </c>
      <c r="U31" s="14">
        <f>S31</f>
        <v>0.8</v>
      </c>
      <c r="V31" s="106">
        <f>G31+L31+Q31</f>
        <v>48</v>
      </c>
      <c r="W31" s="106">
        <f>H31+M31+R31</f>
        <v>51</v>
      </c>
      <c r="X31" s="169">
        <f>V31/W31</f>
        <v>0.94117647058823528</v>
      </c>
    </row>
    <row r="32" spans="1:24" ht="85.5" customHeight="1" thickBot="1" x14ac:dyDescent="0.3">
      <c r="A32" s="224"/>
      <c r="B32" s="181" t="s">
        <v>99</v>
      </c>
      <c r="C32" s="188" t="s">
        <v>91</v>
      </c>
      <c r="D32" s="238" t="s">
        <v>29</v>
      </c>
      <c r="E32" s="205" t="s">
        <v>28</v>
      </c>
      <c r="F32" s="66" t="s">
        <v>47</v>
      </c>
      <c r="G32" s="88"/>
      <c r="H32" s="89"/>
      <c r="I32" s="90"/>
      <c r="J32" s="90"/>
      <c r="K32" s="91"/>
      <c r="L32" s="88"/>
      <c r="M32" s="89"/>
      <c r="N32" s="90"/>
      <c r="O32" s="90"/>
      <c r="P32" s="92"/>
      <c r="Q32" s="25"/>
      <c r="R32" s="11"/>
      <c r="S32" s="12"/>
      <c r="T32" s="56">
        <v>1</v>
      </c>
      <c r="U32" s="14"/>
      <c r="V32" s="109" t="s">
        <v>115</v>
      </c>
      <c r="W32" s="109" t="s">
        <v>115</v>
      </c>
      <c r="X32" s="167" t="s">
        <v>74</v>
      </c>
    </row>
    <row r="33" spans="1:24" ht="48" customHeight="1" x14ac:dyDescent="0.25">
      <c r="A33" s="224"/>
      <c r="B33" s="180" t="s">
        <v>102</v>
      </c>
      <c r="C33" s="183" t="s">
        <v>87</v>
      </c>
      <c r="D33" s="239" t="s">
        <v>33</v>
      </c>
      <c r="E33" s="200" t="s">
        <v>34</v>
      </c>
      <c r="F33" s="61" t="s">
        <v>47</v>
      </c>
      <c r="G33" s="62">
        <v>2</v>
      </c>
      <c r="H33" s="53">
        <v>2</v>
      </c>
      <c r="I33" s="8">
        <f>G33/H33</f>
        <v>1</v>
      </c>
      <c r="J33" s="54">
        <v>1</v>
      </c>
      <c r="K33" s="13">
        <f>I33/J33</f>
        <v>1</v>
      </c>
      <c r="L33" s="62">
        <v>35</v>
      </c>
      <c r="M33" s="53">
        <v>35</v>
      </c>
      <c r="N33" s="8">
        <f>L33/M33</f>
        <v>1</v>
      </c>
      <c r="O33" s="8">
        <v>1</v>
      </c>
      <c r="P33" s="26">
        <f>N33/O33</f>
        <v>1</v>
      </c>
      <c r="Q33" s="23">
        <v>9</v>
      </c>
      <c r="R33" s="5">
        <v>9</v>
      </c>
      <c r="S33" s="8">
        <f>Q33/R33</f>
        <v>1</v>
      </c>
      <c r="T33" s="54">
        <v>1</v>
      </c>
      <c r="U33" s="43">
        <f>S33</f>
        <v>1</v>
      </c>
      <c r="V33" s="106">
        <f>G33+L33+Q33</f>
        <v>46</v>
      </c>
      <c r="W33" s="106">
        <v>46</v>
      </c>
      <c r="X33" s="169">
        <f>V33/W33</f>
        <v>1</v>
      </c>
    </row>
    <row r="34" spans="1:24" ht="54" customHeight="1" x14ac:dyDescent="0.25">
      <c r="A34" s="224"/>
      <c r="B34" s="189" t="s">
        <v>103</v>
      </c>
      <c r="C34" s="187"/>
      <c r="D34" s="236"/>
      <c r="E34" s="203" t="s">
        <v>35</v>
      </c>
      <c r="F34" s="39" t="s">
        <v>46</v>
      </c>
      <c r="G34" s="67">
        <v>66</v>
      </c>
      <c r="H34" s="5">
        <v>66</v>
      </c>
      <c r="I34" s="8">
        <f>G34/H34</f>
        <v>1</v>
      </c>
      <c r="J34" s="8">
        <v>1</v>
      </c>
      <c r="K34" s="13">
        <f>I34/J34</f>
        <v>1</v>
      </c>
      <c r="L34" s="9">
        <v>68</v>
      </c>
      <c r="M34" s="5">
        <v>68</v>
      </c>
      <c r="N34" s="8">
        <f>L34/M34</f>
        <v>1</v>
      </c>
      <c r="O34" s="8">
        <v>1</v>
      </c>
      <c r="P34" s="26">
        <f>N34/O34</f>
        <v>1</v>
      </c>
      <c r="Q34" s="23">
        <v>75</v>
      </c>
      <c r="R34" s="5">
        <v>75</v>
      </c>
      <c r="S34" s="8">
        <f>Q34/R34</f>
        <v>1</v>
      </c>
      <c r="T34" s="8">
        <v>1</v>
      </c>
      <c r="U34" s="43">
        <f>S34</f>
        <v>1</v>
      </c>
      <c r="V34" s="106">
        <f>G34+L34+Q34</f>
        <v>209</v>
      </c>
      <c r="W34" s="106">
        <v>209</v>
      </c>
      <c r="X34" s="169">
        <f>V34/W34</f>
        <v>1</v>
      </c>
    </row>
    <row r="35" spans="1:24" ht="51" customHeight="1" x14ac:dyDescent="0.25">
      <c r="A35" s="224"/>
      <c r="B35" s="189" t="s">
        <v>101</v>
      </c>
      <c r="C35" s="187"/>
      <c r="D35" s="236"/>
      <c r="E35" s="203" t="s">
        <v>36</v>
      </c>
      <c r="F35" s="39" t="s">
        <v>46</v>
      </c>
      <c r="G35" s="67">
        <v>10</v>
      </c>
      <c r="H35" s="5">
        <v>10</v>
      </c>
      <c r="I35" s="8">
        <f>G35/H35</f>
        <v>1</v>
      </c>
      <c r="J35" s="8">
        <v>1</v>
      </c>
      <c r="K35" s="13">
        <f>I35/J35</f>
        <v>1</v>
      </c>
      <c r="L35" s="9">
        <v>17</v>
      </c>
      <c r="M35" s="5">
        <v>17</v>
      </c>
      <c r="N35" s="8">
        <f>L35/M35</f>
        <v>1</v>
      </c>
      <c r="O35" s="8">
        <v>1</v>
      </c>
      <c r="P35" s="26">
        <f>N35/O35</f>
        <v>1</v>
      </c>
      <c r="Q35" s="23">
        <v>11</v>
      </c>
      <c r="R35" s="5">
        <v>11</v>
      </c>
      <c r="S35" s="8">
        <f>Q35/R35</f>
        <v>1</v>
      </c>
      <c r="T35" s="8">
        <v>1</v>
      </c>
      <c r="U35" s="43">
        <f>S35</f>
        <v>1</v>
      </c>
      <c r="V35" s="106">
        <f>G35+L35+Q35</f>
        <v>38</v>
      </c>
      <c r="W35" s="106">
        <v>38</v>
      </c>
      <c r="X35" s="169">
        <f>V35/W35</f>
        <v>1</v>
      </c>
    </row>
    <row r="36" spans="1:24" ht="56.25" customHeight="1" thickBot="1" x14ac:dyDescent="0.3">
      <c r="A36" s="225"/>
      <c r="B36" s="190" t="s">
        <v>105</v>
      </c>
      <c r="C36" s="184"/>
      <c r="D36" s="236"/>
      <c r="E36" s="206" t="s">
        <v>71</v>
      </c>
      <c r="F36" s="39" t="s">
        <v>47</v>
      </c>
      <c r="G36" s="40" t="s">
        <v>74</v>
      </c>
      <c r="H36" s="41"/>
      <c r="I36" s="42"/>
      <c r="J36" s="42"/>
      <c r="K36" s="43" t="s">
        <v>74</v>
      </c>
      <c r="L36" s="40" t="s">
        <v>74</v>
      </c>
      <c r="M36" s="41"/>
      <c r="N36" s="42"/>
      <c r="O36" s="42"/>
      <c r="P36" s="44" t="s">
        <v>74</v>
      </c>
      <c r="Q36" s="45" t="s">
        <v>75</v>
      </c>
      <c r="R36" s="41"/>
      <c r="S36" s="42"/>
      <c r="T36" s="42">
        <v>1</v>
      </c>
      <c r="U36" s="43" t="s">
        <v>74</v>
      </c>
      <c r="V36" s="106">
        <v>0</v>
      </c>
      <c r="W36" s="106">
        <v>0</v>
      </c>
      <c r="X36" s="167" t="s">
        <v>74</v>
      </c>
    </row>
    <row r="37" spans="1:24" ht="49.5" customHeight="1" x14ac:dyDescent="0.25">
      <c r="A37" s="226" t="s">
        <v>73</v>
      </c>
      <c r="B37" s="174" t="s">
        <v>104</v>
      </c>
      <c r="C37" s="183" t="s">
        <v>87</v>
      </c>
      <c r="D37" s="240" t="s">
        <v>30</v>
      </c>
      <c r="E37" s="207" t="s">
        <v>66</v>
      </c>
      <c r="F37" s="61" t="s">
        <v>46</v>
      </c>
      <c r="G37" s="15">
        <v>41</v>
      </c>
      <c r="H37" s="16">
        <v>43</v>
      </c>
      <c r="I37" s="17">
        <f>G37/H37</f>
        <v>0.95348837209302328</v>
      </c>
      <c r="J37" s="17">
        <v>1</v>
      </c>
      <c r="K37" s="18">
        <f>I37</f>
        <v>0.95348837209302328</v>
      </c>
      <c r="L37" s="15">
        <v>67</v>
      </c>
      <c r="M37" s="16">
        <v>68</v>
      </c>
      <c r="N37" s="17">
        <f>L37/M37</f>
        <v>0.98529411764705888</v>
      </c>
      <c r="O37" s="17">
        <v>1</v>
      </c>
      <c r="P37" s="21">
        <f>N37</f>
        <v>0.98529411764705888</v>
      </c>
      <c r="Q37" s="22">
        <v>140</v>
      </c>
      <c r="R37" s="16">
        <v>143</v>
      </c>
      <c r="S37" s="17">
        <f>Q37/R37</f>
        <v>0.97902097902097907</v>
      </c>
      <c r="T37" s="17">
        <v>1</v>
      </c>
      <c r="U37" s="43">
        <f>S37</f>
        <v>0.97902097902097907</v>
      </c>
      <c r="V37" s="106">
        <f>G37+L37+Q37</f>
        <v>248</v>
      </c>
      <c r="W37" s="106">
        <f>H37+M37+R37</f>
        <v>254</v>
      </c>
      <c r="X37" s="169">
        <f>V37/W37</f>
        <v>0.97637795275590555</v>
      </c>
    </row>
    <row r="38" spans="1:24" ht="34.5" customHeight="1" x14ac:dyDescent="0.25">
      <c r="A38" s="227"/>
      <c r="B38" s="176"/>
      <c r="C38" s="187"/>
      <c r="D38" s="241"/>
      <c r="E38" s="208" t="s">
        <v>68</v>
      </c>
      <c r="F38" s="46" t="s">
        <v>46</v>
      </c>
      <c r="G38" s="47"/>
      <c r="H38" s="48"/>
      <c r="I38" s="49"/>
      <c r="J38" s="49">
        <v>1</v>
      </c>
      <c r="K38" s="50" t="s">
        <v>74</v>
      </c>
      <c r="L38" s="47">
        <v>365</v>
      </c>
      <c r="M38" s="48">
        <v>365</v>
      </c>
      <c r="N38" s="49">
        <f>L38/M38</f>
        <v>1</v>
      </c>
      <c r="O38" s="49">
        <v>1</v>
      </c>
      <c r="P38" s="51">
        <f>N38</f>
        <v>1</v>
      </c>
      <c r="Q38" s="52">
        <v>4040</v>
      </c>
      <c r="R38" s="48">
        <v>2635</v>
      </c>
      <c r="S38" s="49">
        <v>1</v>
      </c>
      <c r="T38" s="49">
        <v>1</v>
      </c>
      <c r="U38" s="43">
        <f>S38</f>
        <v>1</v>
      </c>
      <c r="V38" s="106">
        <f>L38+Q38</f>
        <v>4405</v>
      </c>
      <c r="W38" s="106">
        <f>M38+R38</f>
        <v>3000</v>
      </c>
      <c r="X38" s="169">
        <f>V38/W38</f>
        <v>1.4683333333333333</v>
      </c>
    </row>
    <row r="39" spans="1:24" ht="42" customHeight="1" x14ac:dyDescent="0.25">
      <c r="A39" s="227"/>
      <c r="B39" s="176"/>
      <c r="C39" s="187"/>
      <c r="D39" s="241"/>
      <c r="E39" s="208" t="s">
        <v>69</v>
      </c>
      <c r="F39" s="46" t="s">
        <v>46</v>
      </c>
      <c r="G39" s="47">
        <v>1765</v>
      </c>
      <c r="H39" s="48">
        <v>1765</v>
      </c>
      <c r="I39" s="49">
        <f>G39/H39</f>
        <v>1</v>
      </c>
      <c r="J39" s="49">
        <v>1</v>
      </c>
      <c r="K39" s="50">
        <f>I39</f>
        <v>1</v>
      </c>
      <c r="L39" s="47">
        <v>1872</v>
      </c>
      <c r="M39" s="47">
        <v>1872</v>
      </c>
      <c r="N39" s="49">
        <f>L39/M39</f>
        <v>1</v>
      </c>
      <c r="O39" s="49">
        <v>1</v>
      </c>
      <c r="P39" s="51">
        <f>N39</f>
        <v>1</v>
      </c>
      <c r="Q39" s="52">
        <v>0</v>
      </c>
      <c r="R39" s="48">
        <v>0</v>
      </c>
      <c r="S39" s="49"/>
      <c r="T39" s="49">
        <v>1</v>
      </c>
      <c r="U39" s="50" t="s">
        <v>75</v>
      </c>
      <c r="V39" s="106">
        <f>L39+G39</f>
        <v>3637</v>
      </c>
      <c r="W39" s="106">
        <f>V39</f>
        <v>3637</v>
      </c>
      <c r="X39" s="169">
        <f>V39/W39</f>
        <v>1</v>
      </c>
    </row>
    <row r="40" spans="1:24" ht="45.75" customHeight="1" x14ac:dyDescent="0.25">
      <c r="A40" s="227"/>
      <c r="B40" s="176" t="s">
        <v>101</v>
      </c>
      <c r="C40" s="187"/>
      <c r="D40" s="241"/>
      <c r="E40" s="209" t="s">
        <v>32</v>
      </c>
      <c r="F40" s="39" t="s">
        <v>46</v>
      </c>
      <c r="G40" s="9">
        <v>8</v>
      </c>
      <c r="H40" s="5">
        <v>0</v>
      </c>
      <c r="I40" s="8" t="s">
        <v>74</v>
      </c>
      <c r="J40" s="8">
        <v>1</v>
      </c>
      <c r="K40" s="13" t="str">
        <f>I40</f>
        <v>N.A</v>
      </c>
      <c r="L40" s="9">
        <v>45</v>
      </c>
      <c r="M40" s="5">
        <v>50</v>
      </c>
      <c r="N40" s="8">
        <f>L40/M40</f>
        <v>0.9</v>
      </c>
      <c r="O40" s="8">
        <v>1</v>
      </c>
      <c r="P40" s="26">
        <f>N40</f>
        <v>0.9</v>
      </c>
      <c r="Q40" s="23">
        <v>199</v>
      </c>
      <c r="R40" s="5">
        <v>150</v>
      </c>
      <c r="S40" s="8">
        <v>1</v>
      </c>
      <c r="T40" s="8">
        <v>1</v>
      </c>
      <c r="U40" s="43">
        <f>S40</f>
        <v>1</v>
      </c>
      <c r="V40" s="106">
        <f>G40+L40+Q40</f>
        <v>252</v>
      </c>
      <c r="W40" s="106">
        <f>H40+M40+R40</f>
        <v>200</v>
      </c>
      <c r="X40" s="169">
        <f>V40/W40</f>
        <v>1.26</v>
      </c>
    </row>
    <row r="41" spans="1:24" ht="60.75" customHeight="1" x14ac:dyDescent="0.25">
      <c r="A41" s="227"/>
      <c r="B41" s="176"/>
      <c r="C41" s="187"/>
      <c r="D41" s="241"/>
      <c r="E41" s="209" t="s">
        <v>31</v>
      </c>
      <c r="F41" s="39" t="s">
        <v>46</v>
      </c>
      <c r="G41" s="9">
        <v>131</v>
      </c>
      <c r="H41" s="5">
        <v>120</v>
      </c>
      <c r="I41" s="8">
        <v>1</v>
      </c>
      <c r="J41" s="8">
        <v>1</v>
      </c>
      <c r="K41" s="13">
        <f>I41</f>
        <v>1</v>
      </c>
      <c r="L41" s="9">
        <v>315</v>
      </c>
      <c r="M41" s="5">
        <v>350</v>
      </c>
      <c r="N41" s="8">
        <f>L41/M41</f>
        <v>0.9</v>
      </c>
      <c r="O41" s="8">
        <v>1</v>
      </c>
      <c r="P41" s="26">
        <f>N41</f>
        <v>0.9</v>
      </c>
      <c r="Q41" s="23">
        <v>468</v>
      </c>
      <c r="R41" s="5">
        <v>450</v>
      </c>
      <c r="S41" s="8">
        <v>1</v>
      </c>
      <c r="T41" s="8">
        <v>1</v>
      </c>
      <c r="U41" s="43">
        <f>S41</f>
        <v>1</v>
      </c>
      <c r="V41" s="106">
        <f>G41+L41+Q41</f>
        <v>914</v>
      </c>
      <c r="W41" s="106">
        <f>H41+M41+R41</f>
        <v>920</v>
      </c>
      <c r="X41" s="167">
        <f>V41/W41</f>
        <v>0.99347826086956526</v>
      </c>
    </row>
    <row r="42" spans="1:24" ht="132.75" customHeight="1" x14ac:dyDescent="0.25">
      <c r="A42" s="228" t="s">
        <v>64</v>
      </c>
      <c r="B42" s="189" t="s">
        <v>101</v>
      </c>
      <c r="C42" s="212" t="s">
        <v>94</v>
      </c>
      <c r="D42" s="242" t="s">
        <v>39</v>
      </c>
      <c r="E42" s="213" t="s">
        <v>40</v>
      </c>
      <c r="F42" s="39" t="s">
        <v>47</v>
      </c>
      <c r="G42" s="214"/>
      <c r="H42" s="215"/>
      <c r="I42" s="216"/>
      <c r="J42" s="216"/>
      <c r="K42" s="217"/>
      <c r="L42" s="214"/>
      <c r="M42" s="215"/>
      <c r="N42" s="216"/>
      <c r="O42" s="216"/>
      <c r="P42" s="218"/>
      <c r="Q42" s="45">
        <v>18.3</v>
      </c>
      <c r="R42" s="41">
        <v>19</v>
      </c>
      <c r="S42" s="42">
        <f>Q42/R42</f>
        <v>0.9631578947368421</v>
      </c>
      <c r="T42" s="42">
        <v>0.25</v>
      </c>
      <c r="U42" s="43">
        <f>S42</f>
        <v>0.9631578947368421</v>
      </c>
      <c r="V42" s="106">
        <v>18.3</v>
      </c>
      <c r="W42" s="106">
        <v>19</v>
      </c>
      <c r="X42" s="167">
        <v>0.9631578947368421</v>
      </c>
    </row>
    <row r="43" spans="1:24" ht="49.5" customHeight="1" thickBot="1" x14ac:dyDescent="0.3">
      <c r="A43" s="229"/>
      <c r="B43" s="190" t="s">
        <v>107</v>
      </c>
      <c r="C43" s="191" t="s">
        <v>95</v>
      </c>
      <c r="D43" s="243"/>
      <c r="E43" s="210" t="s">
        <v>41</v>
      </c>
      <c r="F43" s="63" t="s">
        <v>46</v>
      </c>
      <c r="G43" s="64"/>
      <c r="H43" s="60"/>
      <c r="I43" s="58"/>
      <c r="J43" s="58">
        <v>1</v>
      </c>
      <c r="K43" s="65"/>
      <c r="L43" s="64"/>
      <c r="M43" s="60"/>
      <c r="N43" s="58"/>
      <c r="O43" s="58">
        <v>1</v>
      </c>
      <c r="P43" s="57"/>
      <c r="Q43" s="59"/>
      <c r="R43" s="60"/>
      <c r="S43" s="58"/>
      <c r="T43" s="58">
        <v>1</v>
      </c>
      <c r="U43" s="65"/>
      <c r="V43" s="116" t="s">
        <v>116</v>
      </c>
      <c r="W43" s="116" t="s">
        <v>116</v>
      </c>
      <c r="X43" s="168" t="s">
        <v>74</v>
      </c>
    </row>
    <row r="44" spans="1:24" x14ac:dyDescent="0.25">
      <c r="A44" s="173" t="s">
        <v>122</v>
      </c>
    </row>
    <row r="46" spans="1:24" x14ac:dyDescent="0.25">
      <c r="U46" s="36"/>
      <c r="V46" s="108"/>
      <c r="W46" s="108"/>
      <c r="X46" s="108"/>
    </row>
  </sheetData>
  <autoFilter ref="A8:U43"/>
  <mergeCells count="35">
    <mergeCell ref="V7:X7"/>
    <mergeCell ref="A29:A36"/>
    <mergeCell ref="A37:A41"/>
    <mergeCell ref="C9:C11"/>
    <mergeCell ref="C15:C20"/>
    <mergeCell ref="C22:C24"/>
    <mergeCell ref="C27:C28"/>
    <mergeCell ref="C29:C31"/>
    <mergeCell ref="C33:C36"/>
    <mergeCell ref="C37:C41"/>
    <mergeCell ref="C12:C14"/>
    <mergeCell ref="B27:B28"/>
    <mergeCell ref="B29:B31"/>
    <mergeCell ref="B40:B41"/>
    <mergeCell ref="B7:D7"/>
    <mergeCell ref="Q7:U7"/>
    <mergeCell ref="A9:A26"/>
    <mergeCell ref="B9:B11"/>
    <mergeCell ref="B13:B14"/>
    <mergeCell ref="B15:B20"/>
    <mergeCell ref="B22:B24"/>
    <mergeCell ref="L7:P7"/>
    <mergeCell ref="D27:D28"/>
    <mergeCell ref="D29:D31"/>
    <mergeCell ref="D37:D41"/>
    <mergeCell ref="D9:D11"/>
    <mergeCell ref="D12:D14"/>
    <mergeCell ref="D15:D20"/>
    <mergeCell ref="D22:D24"/>
    <mergeCell ref="B37:B39"/>
    <mergeCell ref="A42:A43"/>
    <mergeCell ref="D33:D36"/>
    <mergeCell ref="D42:D43"/>
    <mergeCell ref="G7:K7"/>
    <mergeCell ref="A27:A28"/>
  </mergeCells>
  <conditionalFormatting sqref="K9:K16 K21:K43">
    <cfRule type="iconSet" priority="122">
      <iconSet>
        <cfvo type="percent" val="0"/>
        <cfvo type="percent" val="59"/>
        <cfvo type="percent" val="80"/>
      </iconSet>
    </cfRule>
  </conditionalFormatting>
  <conditionalFormatting sqref="P24:P26 P9:P16 P29:P43 P19:P21">
    <cfRule type="iconSet" priority="124">
      <iconSet>
        <cfvo type="percent" val="0"/>
        <cfvo type="percent" val="59"/>
        <cfvo type="percent" val="67"/>
      </iconSet>
    </cfRule>
  </conditionalFormatting>
  <conditionalFormatting sqref="K17:K20">
    <cfRule type="iconSet" priority="73">
      <iconSet>
        <cfvo type="percent" val="0"/>
        <cfvo type="percent" val="59"/>
        <cfvo type="percent" val="80"/>
      </iconSet>
    </cfRule>
  </conditionalFormatting>
  <conditionalFormatting sqref="P17:P18">
    <cfRule type="iconSet" priority="74">
      <iconSet>
        <cfvo type="percent" val="0"/>
        <cfvo type="percent" val="59"/>
        <cfvo type="percent" val="67"/>
      </iconSet>
    </cfRule>
  </conditionalFormatting>
  <conditionalFormatting sqref="X18 U17:U19">
    <cfRule type="iconSet" priority="75">
      <iconSet>
        <cfvo type="percent" val="0"/>
        <cfvo type="percent" val="60"/>
        <cfvo type="percent" val="80"/>
      </iconSet>
    </cfRule>
  </conditionalFormatting>
  <conditionalFormatting sqref="X17">
    <cfRule type="iconSet" priority="59">
      <iconSet>
        <cfvo type="percent" val="0"/>
        <cfvo type="percent" val="59"/>
        <cfvo type="percent" val="80"/>
      </iconSet>
    </cfRule>
  </conditionalFormatting>
  <conditionalFormatting sqref="U9">
    <cfRule type="iconSet" priority="56">
      <iconSet>
        <cfvo type="percent" val="0"/>
        <cfvo type="percent" val="59"/>
        <cfvo type="percent" val="67"/>
      </iconSet>
    </cfRule>
  </conditionalFormatting>
  <conditionalFormatting sqref="U11">
    <cfRule type="iconSet" priority="54">
      <iconSet>
        <cfvo type="percent" val="0"/>
        <cfvo type="percent" val="59"/>
        <cfvo type="percent" val="67"/>
      </iconSet>
    </cfRule>
  </conditionalFormatting>
  <conditionalFormatting sqref="U12">
    <cfRule type="iconSet" priority="53">
      <iconSet>
        <cfvo type="percent" val="0"/>
        <cfvo type="percent" val="59"/>
        <cfvo type="percent" val="67"/>
      </iconSet>
    </cfRule>
  </conditionalFormatting>
  <conditionalFormatting sqref="U13">
    <cfRule type="iconSet" priority="52">
      <iconSet>
        <cfvo type="percent" val="0"/>
        <cfvo type="percent" val="59"/>
        <cfvo type="percent" val="67"/>
      </iconSet>
    </cfRule>
  </conditionalFormatting>
  <conditionalFormatting sqref="X9">
    <cfRule type="iconSet" priority="48">
      <iconSet>
        <cfvo type="percent" val="0"/>
        <cfvo type="percent" val="61"/>
        <cfvo type="percent" val="80"/>
      </iconSet>
    </cfRule>
  </conditionalFormatting>
  <conditionalFormatting sqref="X10">
    <cfRule type="iconSet" priority="41">
      <iconSet>
        <cfvo type="percent" val="0"/>
        <cfvo type="percent" val="61"/>
        <cfvo type="percent" val="80"/>
      </iconSet>
    </cfRule>
  </conditionalFormatting>
  <conditionalFormatting sqref="X11">
    <cfRule type="iconSet" priority="46">
      <iconSet>
        <cfvo type="percent" val="0"/>
        <cfvo type="percent" val="33"/>
        <cfvo type="percent" val="67"/>
      </iconSet>
    </cfRule>
  </conditionalFormatting>
  <conditionalFormatting sqref="X18">
    <cfRule type="iconSet" priority="45">
      <iconSet>
        <cfvo type="percent" val="0"/>
        <cfvo type="percent" val="33"/>
        <cfvo type="percent" val="67"/>
      </iconSet>
    </cfRule>
  </conditionalFormatting>
  <conditionalFormatting sqref="X16">
    <cfRule type="iconSet" priority="43">
      <iconSet>
        <cfvo type="percent" val="0"/>
        <cfvo type="percent" val="33"/>
        <cfvo type="percent" val="67"/>
      </iconSet>
    </cfRule>
  </conditionalFormatting>
  <conditionalFormatting sqref="U18">
    <cfRule type="iconSet" priority="42">
      <iconSet>
        <cfvo type="percent" val="0"/>
        <cfvo type="percent" val="33"/>
        <cfvo type="percent" val="67"/>
      </iconSet>
    </cfRule>
  </conditionalFormatting>
  <conditionalFormatting sqref="U10">
    <cfRule type="iconSet" priority="40">
      <iconSet>
        <cfvo type="percent" val="0"/>
        <cfvo type="percent" val="33"/>
        <cfvo type="percent" val="67"/>
      </iconSet>
    </cfRule>
  </conditionalFormatting>
  <conditionalFormatting sqref="X12">
    <cfRule type="iconSet" priority="36">
      <iconSet>
        <cfvo type="percent" val="0"/>
        <cfvo type="percent" val="33"/>
        <cfvo type="percent" val="67"/>
      </iconSet>
    </cfRule>
  </conditionalFormatting>
  <conditionalFormatting sqref="X13">
    <cfRule type="iconSet" priority="35">
      <iconSet>
        <cfvo type="percent" val="0"/>
        <cfvo type="percent" val="33"/>
        <cfvo type="percent" val="67"/>
      </iconSet>
    </cfRule>
  </conditionalFormatting>
  <conditionalFormatting sqref="X21">
    <cfRule type="iconSet" priority="34">
      <iconSet>
        <cfvo type="percent" val="0"/>
        <cfvo type="percent" val="33"/>
        <cfvo type="percent" val="67"/>
      </iconSet>
    </cfRule>
  </conditionalFormatting>
  <conditionalFormatting sqref="X22">
    <cfRule type="iconSet" priority="33">
      <iconSet>
        <cfvo type="percent" val="0"/>
        <cfvo type="percent" val="33"/>
        <cfvo type="percent" val="67"/>
      </iconSet>
    </cfRule>
  </conditionalFormatting>
  <conditionalFormatting sqref="X23">
    <cfRule type="iconSet" priority="32">
      <iconSet>
        <cfvo type="percent" val="0"/>
        <cfvo type="percent" val="33"/>
        <cfvo type="percent" val="67"/>
      </iconSet>
    </cfRule>
  </conditionalFormatting>
  <conditionalFormatting sqref="X25">
    <cfRule type="iconSet" priority="31">
      <iconSet>
        <cfvo type="percent" val="0"/>
        <cfvo type="percent" val="33"/>
        <cfvo type="percent" val="67"/>
      </iconSet>
    </cfRule>
  </conditionalFormatting>
  <conditionalFormatting sqref="X26">
    <cfRule type="iconSet" priority="30">
      <iconSet>
        <cfvo type="percent" val="0"/>
        <cfvo type="percent" val="33"/>
        <cfvo type="percent" val="67"/>
      </iconSet>
    </cfRule>
  </conditionalFormatting>
  <conditionalFormatting sqref="U25">
    <cfRule type="iconSet" priority="29">
      <iconSet>
        <cfvo type="percent" val="0"/>
        <cfvo type="percent" val="61"/>
        <cfvo type="percent" val="80"/>
      </iconSet>
    </cfRule>
  </conditionalFormatting>
  <conditionalFormatting sqref="U26">
    <cfRule type="iconSet" priority="28">
      <iconSet>
        <cfvo type="percent" val="0"/>
        <cfvo type="percent" val="61"/>
        <cfvo type="percent" val="80"/>
      </iconSet>
    </cfRule>
  </conditionalFormatting>
  <conditionalFormatting sqref="U27">
    <cfRule type="iconSet" priority="27">
      <iconSet reverse="1">
        <cfvo type="percent" val="0"/>
        <cfvo type="percent" val="61"/>
        <cfvo type="percent" val="80"/>
      </iconSet>
    </cfRule>
  </conditionalFormatting>
  <conditionalFormatting sqref="X29">
    <cfRule type="iconSet" priority="26">
      <iconSet>
        <cfvo type="percent" val="0"/>
        <cfvo type="percent" val="61"/>
        <cfvo type="percent" val="80"/>
      </iconSet>
    </cfRule>
  </conditionalFormatting>
  <conditionalFormatting sqref="U30">
    <cfRule type="iconSet" priority="25">
      <iconSet reverse="1">
        <cfvo type="percent" val="0"/>
        <cfvo type="percent" val="61"/>
        <cfvo type="percent" val="80"/>
      </iconSet>
    </cfRule>
  </conditionalFormatting>
  <conditionalFormatting sqref="U31">
    <cfRule type="iconSet" priority="24">
      <iconSet>
        <cfvo type="percent" val="0"/>
        <cfvo type="percent" val="61"/>
        <cfvo type="percent" val="80"/>
      </iconSet>
    </cfRule>
  </conditionalFormatting>
  <conditionalFormatting sqref="U33:U36">
    <cfRule type="iconSet" priority="23">
      <iconSet>
        <cfvo type="percent" val="0"/>
        <cfvo type="percent" val="61"/>
        <cfvo type="percent" val="80"/>
      </iconSet>
    </cfRule>
  </conditionalFormatting>
  <conditionalFormatting sqref="X30">
    <cfRule type="iconSet" priority="22">
      <iconSet reverse="1">
        <cfvo type="percent" val="0"/>
        <cfvo type="percent" val="61"/>
        <cfvo type="percent" val="80"/>
      </iconSet>
    </cfRule>
  </conditionalFormatting>
  <conditionalFormatting sqref="X31">
    <cfRule type="iconSet" priority="21">
      <iconSet>
        <cfvo type="percent" val="0"/>
        <cfvo type="percent" val="61"/>
        <cfvo type="percent" val="80"/>
      </iconSet>
    </cfRule>
  </conditionalFormatting>
  <conditionalFormatting sqref="X33">
    <cfRule type="iconSet" priority="20">
      <iconSet>
        <cfvo type="percent" val="0"/>
        <cfvo type="percent" val="61"/>
        <cfvo type="percent" val="80"/>
      </iconSet>
    </cfRule>
  </conditionalFormatting>
  <conditionalFormatting sqref="X34">
    <cfRule type="iconSet" priority="19">
      <iconSet>
        <cfvo type="percent" val="0"/>
        <cfvo type="percent" val="61"/>
        <cfvo type="percent" val="80"/>
      </iconSet>
    </cfRule>
  </conditionalFormatting>
  <conditionalFormatting sqref="X35">
    <cfRule type="iconSet" priority="18">
      <iconSet>
        <cfvo type="percent" val="0"/>
        <cfvo type="percent" val="61"/>
        <cfvo type="percent" val="80"/>
      </iconSet>
    </cfRule>
  </conditionalFormatting>
  <conditionalFormatting sqref="X37">
    <cfRule type="iconSet" priority="17">
      <iconSet>
        <cfvo type="percent" val="0"/>
        <cfvo type="percent" val="61"/>
        <cfvo type="percent" val="80"/>
      </iconSet>
    </cfRule>
  </conditionalFormatting>
  <conditionalFormatting sqref="X38">
    <cfRule type="iconSet" priority="16">
      <iconSet>
        <cfvo type="percent" val="0"/>
        <cfvo type="percent" val="61"/>
        <cfvo type="percent" val="80"/>
      </iconSet>
    </cfRule>
  </conditionalFormatting>
  <conditionalFormatting sqref="X15">
    <cfRule type="iconSet" priority="15">
      <iconSet reverse="1">
        <cfvo type="percent" val="0"/>
        <cfvo type="percent" val="61"/>
        <cfvo type="percent" val="80"/>
      </iconSet>
    </cfRule>
  </conditionalFormatting>
  <conditionalFormatting sqref="X39">
    <cfRule type="iconSet" priority="14">
      <iconSet>
        <cfvo type="percent" val="0"/>
        <cfvo type="percent" val="61"/>
        <cfvo type="percent" val="80"/>
      </iconSet>
    </cfRule>
  </conditionalFormatting>
  <conditionalFormatting sqref="X40">
    <cfRule type="iconSet" priority="13">
      <iconSet>
        <cfvo type="percent" val="0"/>
        <cfvo type="percent" val="61"/>
        <cfvo type="percent" val="80"/>
      </iconSet>
    </cfRule>
  </conditionalFormatting>
  <conditionalFormatting sqref="X41">
    <cfRule type="iconSet" priority="12">
      <iconSet>
        <cfvo type="percent" val="0"/>
        <cfvo type="percent" val="61"/>
        <cfvo type="percent" val="80"/>
      </iconSet>
    </cfRule>
  </conditionalFormatting>
  <conditionalFormatting sqref="X42">
    <cfRule type="iconSet" priority="11">
      <iconSet>
        <cfvo type="percent" val="0"/>
        <cfvo type="percent" val="61"/>
        <cfvo type="percent" val="80"/>
      </iconSet>
    </cfRule>
  </conditionalFormatting>
  <conditionalFormatting sqref="U14">
    <cfRule type="iconSet" priority="10">
      <iconSet reverse="1">
        <cfvo type="percent" val="0"/>
        <cfvo type="percent" val="61"/>
        <cfvo type="percent" val="80"/>
      </iconSet>
    </cfRule>
  </conditionalFormatting>
  <conditionalFormatting sqref="U15">
    <cfRule type="iconSet" priority="9">
      <iconSet reverse="1">
        <cfvo type="percent" val="0"/>
        <cfvo type="percent" val="61"/>
        <cfvo type="percent" val="80"/>
      </iconSet>
    </cfRule>
  </conditionalFormatting>
  <conditionalFormatting sqref="U22">
    <cfRule type="iconSet" priority="8">
      <iconSet>
        <cfvo type="percent" val="0"/>
        <cfvo type="percent" val="33"/>
        <cfvo type="percent" val="67"/>
      </iconSet>
    </cfRule>
  </conditionalFormatting>
  <conditionalFormatting sqref="U23">
    <cfRule type="iconSet" priority="7">
      <iconSet>
        <cfvo type="percent" val="0"/>
        <cfvo type="percent" val="33"/>
        <cfvo type="percent" val="67"/>
      </iconSet>
    </cfRule>
  </conditionalFormatting>
  <conditionalFormatting sqref="U29">
    <cfRule type="iconSet" priority="6">
      <iconSet>
        <cfvo type="percent" val="0"/>
        <cfvo type="percent" val="61"/>
        <cfvo type="percent" val="80"/>
      </iconSet>
    </cfRule>
  </conditionalFormatting>
  <conditionalFormatting sqref="U37">
    <cfRule type="iconSet" priority="5">
      <iconSet>
        <cfvo type="percent" val="0"/>
        <cfvo type="percent" val="61"/>
        <cfvo type="percent" val="80"/>
      </iconSet>
    </cfRule>
  </conditionalFormatting>
  <conditionalFormatting sqref="U40">
    <cfRule type="iconSet" priority="4">
      <iconSet>
        <cfvo type="percent" val="0"/>
        <cfvo type="percent" val="61"/>
        <cfvo type="percent" val="80"/>
      </iconSet>
    </cfRule>
  </conditionalFormatting>
  <conditionalFormatting sqref="U38">
    <cfRule type="iconSet" priority="3">
      <iconSet>
        <cfvo type="percent" val="0"/>
        <cfvo type="percent" val="61"/>
        <cfvo type="percent" val="80"/>
      </iconSet>
    </cfRule>
  </conditionalFormatting>
  <conditionalFormatting sqref="U41">
    <cfRule type="iconSet" priority="2">
      <iconSet>
        <cfvo type="percent" val="0"/>
        <cfvo type="percent" val="61"/>
        <cfvo type="percent" val="80"/>
      </iconSet>
    </cfRule>
  </conditionalFormatting>
  <conditionalFormatting sqref="U42">
    <cfRule type="iconSet" priority="1">
      <iconSet>
        <cfvo type="percent" val="0"/>
        <cfvo type="percent" val="61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122" scale="6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Hoja1!$B$1:$B$12</xm:f>
          </x14:formula1>
          <xm:sqref>C9 C21:C22 C12 C42:C43 C25:C27 C29 C32:C33 C37 C15</xm:sqref>
        </x14:dataValidation>
        <x14:dataValidation type="list" allowBlank="1" showInputMessage="1" showErrorMessage="1">
          <x14:formula1>
            <xm:f>Hoja1!$D$1:$D$10</xm:f>
          </x14:formula1>
          <xm:sqref>B9 B12:B13 B15 B21:B22 B25:B27 B29 B42:B43 B32:B37 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2" sqref="D2"/>
    </sheetView>
  </sheetViews>
  <sheetFormatPr baseColWidth="10" defaultRowHeight="15" x14ac:dyDescent="0.25"/>
  <cols>
    <col min="2" max="2" width="51.42578125" customWidth="1"/>
    <col min="4" max="4" width="52.42578125" customWidth="1"/>
  </cols>
  <sheetData>
    <row r="1" spans="2:4" ht="75" x14ac:dyDescent="0.25">
      <c r="B1" s="70" t="s">
        <v>76</v>
      </c>
      <c r="D1" s="73" t="s">
        <v>98</v>
      </c>
    </row>
    <row r="2" spans="2:4" ht="90" x14ac:dyDescent="0.25">
      <c r="B2" s="76" t="s">
        <v>77</v>
      </c>
      <c r="D2" s="73" t="s">
        <v>99</v>
      </c>
    </row>
    <row r="3" spans="2:4" ht="45" customHeight="1" x14ac:dyDescent="0.25">
      <c r="B3" s="70" t="s">
        <v>78</v>
      </c>
      <c r="D3" s="73" t="s">
        <v>100</v>
      </c>
    </row>
    <row r="4" spans="2:4" ht="30" x14ac:dyDescent="0.25">
      <c r="B4" s="76" t="s">
        <v>79</v>
      </c>
      <c r="D4" s="73" t="s">
        <v>101</v>
      </c>
    </row>
    <row r="5" spans="2:4" ht="45" x14ac:dyDescent="0.25">
      <c r="B5" s="76" t="s">
        <v>80</v>
      </c>
      <c r="D5" s="73" t="s">
        <v>102</v>
      </c>
    </row>
    <row r="6" spans="2:4" ht="75" x14ac:dyDescent="0.25">
      <c r="B6" s="70" t="s">
        <v>81</v>
      </c>
      <c r="D6" s="73" t="s">
        <v>103</v>
      </c>
    </row>
    <row r="7" spans="2:4" ht="51.75" customHeight="1" x14ac:dyDescent="0.25">
      <c r="B7" s="70" t="s">
        <v>82</v>
      </c>
      <c r="D7" s="73" t="s">
        <v>104</v>
      </c>
    </row>
    <row r="8" spans="2:4" ht="60.75" customHeight="1" x14ac:dyDescent="0.25">
      <c r="B8" s="70" t="s">
        <v>83</v>
      </c>
      <c r="D8" s="73" t="s">
        <v>105</v>
      </c>
    </row>
    <row r="9" spans="2:4" ht="120" x14ac:dyDescent="0.25">
      <c r="B9" s="70" t="s">
        <v>84</v>
      </c>
      <c r="D9" s="73" t="s">
        <v>106</v>
      </c>
    </row>
    <row r="10" spans="2:4" ht="45" x14ac:dyDescent="0.25">
      <c r="B10" s="70" t="s">
        <v>85</v>
      </c>
      <c r="D10" s="73" t="s">
        <v>107</v>
      </c>
    </row>
    <row r="11" spans="2:4" ht="75" x14ac:dyDescent="0.25">
      <c r="B11" s="70" t="s">
        <v>86</v>
      </c>
      <c r="D11" s="79"/>
    </row>
    <row r="12" spans="2:4" ht="51" customHeight="1" x14ac:dyDescent="0.25">
      <c r="B12" s="71" t="s">
        <v>88</v>
      </c>
      <c r="D12" s="79"/>
    </row>
    <row r="13" spans="2:4" x14ac:dyDescent="0.25">
      <c r="B13" s="69"/>
      <c r="D13" s="79"/>
    </row>
    <row r="14" spans="2:4" x14ac:dyDescent="0.25">
      <c r="B14" s="68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 reporte</vt:lpstr>
      <vt:lpstr>BSC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León Gomez Salazar</dc:creator>
  <cp:lastModifiedBy>Ruby Heraclia Valenzuela Quitian</cp:lastModifiedBy>
  <cp:lastPrinted>2018-06-08T14:10:22Z</cp:lastPrinted>
  <dcterms:created xsi:type="dcterms:W3CDTF">2017-04-18T14:21:04Z</dcterms:created>
  <dcterms:modified xsi:type="dcterms:W3CDTF">2018-06-08T14:11:24Z</dcterms:modified>
</cp:coreProperties>
</file>